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735" yWindow="-105" windowWidth="14115" windowHeight="8670" activeTab="3"/>
  </bookViews>
  <sheets>
    <sheet name="BracketPoints" sheetId="1" r:id="rId1"/>
    <sheet name="Daily Points" sheetId="2" r:id="rId2"/>
    <sheet name="Bucket Bracket" sheetId="3" r:id="rId3"/>
    <sheet name="Toilet Bracket" sheetId="4" r:id="rId4"/>
  </sheets>
  <calcPr calcId="125725"/>
</workbook>
</file>

<file path=xl/calcChain.xml><?xml version="1.0" encoding="utf-8"?>
<calcChain xmlns="http://schemas.openxmlformats.org/spreadsheetml/2006/main">
  <c r="G2" i="1"/>
  <c r="I2" s="1"/>
  <c r="J2"/>
  <c r="L2" s="1"/>
  <c r="C5" i="3" s="1"/>
  <c r="M2" i="1"/>
  <c r="O2" s="1"/>
  <c r="D8" i="3" s="1"/>
  <c r="P2" i="1"/>
  <c r="R2" s="1"/>
  <c r="D5" i="3" s="1"/>
  <c r="G3" i="1"/>
  <c r="I3" s="1"/>
  <c r="J3"/>
  <c r="L3" s="1"/>
  <c r="G5" i="3" s="1"/>
  <c r="M3" i="1"/>
  <c r="O3" s="1"/>
  <c r="F8" i="3" s="1"/>
  <c r="P3" i="1"/>
  <c r="R3" s="1"/>
  <c r="F19" i="3" s="1"/>
  <c r="G4" i="1"/>
  <c r="I4" s="1"/>
  <c r="J4"/>
  <c r="L4" s="1"/>
  <c r="G28" i="3" s="1"/>
  <c r="M4" i="1"/>
  <c r="O4" s="1"/>
  <c r="F25" i="3" s="1"/>
  <c r="P4" i="1"/>
  <c r="R4" s="1"/>
  <c r="D2" i="3" s="1"/>
  <c r="G5" i="1"/>
  <c r="I5" s="1"/>
  <c r="J5"/>
  <c r="L5" s="1"/>
  <c r="M5"/>
  <c r="O5" s="1"/>
  <c r="P5"/>
  <c r="R5" s="1"/>
  <c r="G6"/>
  <c r="I6" s="1"/>
  <c r="J6"/>
  <c r="L6" s="1"/>
  <c r="C22" i="3" s="1"/>
  <c r="M6" i="1"/>
  <c r="O6" s="1"/>
  <c r="P6"/>
  <c r="R6" s="1"/>
  <c r="G7"/>
  <c r="I7" s="1"/>
  <c r="J7"/>
  <c r="L7" s="1"/>
  <c r="G22" i="3" s="1"/>
  <c r="M7" i="1"/>
  <c r="O7" s="1"/>
  <c r="P7"/>
  <c r="R7" s="1"/>
  <c r="G8"/>
  <c r="I8" s="1"/>
  <c r="J8"/>
  <c r="L8" s="1"/>
  <c r="M8"/>
  <c r="O8" s="1"/>
  <c r="P8"/>
  <c r="R8" s="1"/>
  <c r="G9"/>
  <c r="I9" s="1"/>
  <c r="J9"/>
  <c r="L9" s="1"/>
  <c r="C11" i="3" s="1"/>
  <c r="M9" i="1"/>
  <c r="O9" s="1"/>
  <c r="P9"/>
  <c r="R9" s="1"/>
  <c r="D26" i="3" s="1"/>
  <c r="G10" i="1"/>
  <c r="I10" s="1"/>
  <c r="J10"/>
  <c r="L10" s="1"/>
  <c r="M10"/>
  <c r="O10" s="1"/>
  <c r="P10"/>
  <c r="R10" s="1"/>
  <c r="G11"/>
  <c r="I11" s="1"/>
  <c r="J11"/>
  <c r="L11" s="1"/>
  <c r="G11" i="3" s="1"/>
  <c r="M11" i="1"/>
  <c r="O11" s="1"/>
  <c r="P11"/>
  <c r="R11" s="1"/>
  <c r="D29" i="3" s="1"/>
  <c r="G12" i="1"/>
  <c r="I12" s="1"/>
  <c r="J12"/>
  <c r="L12" s="1"/>
  <c r="M12"/>
  <c r="O12" s="1"/>
  <c r="P12"/>
  <c r="R12" s="1"/>
  <c r="G13"/>
  <c r="I13" s="1"/>
  <c r="J13"/>
  <c r="L13" s="1"/>
  <c r="M13"/>
  <c r="O13" s="1"/>
  <c r="P13"/>
  <c r="R13" s="1"/>
  <c r="G14"/>
  <c r="I14" s="1"/>
  <c r="J14"/>
  <c r="L14" s="1"/>
  <c r="C28" i="3" s="1"/>
  <c r="M14" i="1"/>
  <c r="O14" s="1"/>
  <c r="D25" i="3" s="1"/>
  <c r="P14" i="1"/>
  <c r="R14" s="1"/>
  <c r="D19" i="3" s="1"/>
  <c r="G15" i="1"/>
  <c r="I15" s="1"/>
  <c r="J15"/>
  <c r="L15" s="1"/>
  <c r="M15"/>
  <c r="O15" s="1"/>
  <c r="P15"/>
  <c r="R15" s="1"/>
  <c r="G16"/>
  <c r="I16" s="1"/>
  <c r="J16"/>
  <c r="L16" s="1"/>
  <c r="M16"/>
  <c r="O16" s="1"/>
  <c r="P16"/>
  <c r="R16" s="1"/>
  <c r="G17"/>
  <c r="I17" s="1"/>
  <c r="J17"/>
  <c r="L17" s="1"/>
  <c r="M17"/>
  <c r="O17" s="1"/>
  <c r="P17"/>
  <c r="R17" s="1"/>
  <c r="G18"/>
  <c r="I18" s="1"/>
  <c r="J18"/>
  <c r="L18" s="1"/>
  <c r="M18"/>
  <c r="O18" s="1"/>
  <c r="P18"/>
  <c r="R18" s="1"/>
  <c r="G19"/>
  <c r="I19" s="1"/>
  <c r="J19"/>
  <c r="L19" s="1"/>
  <c r="G4" i="4" s="1"/>
  <c r="M19" i="1"/>
  <c r="O19" s="1"/>
  <c r="P19"/>
  <c r="R19" s="1"/>
  <c r="G20"/>
  <c r="I20" s="1"/>
  <c r="J20"/>
  <c r="L20" s="1"/>
  <c r="G27" i="4" s="1"/>
  <c r="M20" i="1"/>
  <c r="O20" s="1"/>
  <c r="F24" i="4" s="1"/>
  <c r="P20" i="1"/>
  <c r="R20" s="1"/>
  <c r="F18" i="4" s="1"/>
  <c r="G21" i="1"/>
  <c r="I21" s="1"/>
  <c r="J21"/>
  <c r="L21" s="1"/>
  <c r="C27" i="4" s="1"/>
  <c r="M21" i="1"/>
  <c r="O21" s="1"/>
  <c r="D24" i="4" s="1"/>
  <c r="P21" i="1"/>
  <c r="R21" s="1"/>
  <c r="D18" i="4" s="1"/>
  <c r="G22" i="1"/>
  <c r="I22" s="1"/>
  <c r="J22"/>
  <c r="L22" s="1"/>
  <c r="M22"/>
  <c r="O22" s="1"/>
  <c r="P22"/>
  <c r="R22" s="1"/>
  <c r="G23"/>
  <c r="I23" s="1"/>
  <c r="J23"/>
  <c r="L23" s="1"/>
  <c r="G21" i="4" s="1"/>
  <c r="M23" i="1"/>
  <c r="O23" s="1"/>
  <c r="P23"/>
  <c r="R23" s="1"/>
  <c r="G24"/>
  <c r="I24" s="1"/>
  <c r="J24"/>
  <c r="L24" s="1"/>
  <c r="M24"/>
  <c r="O24" s="1"/>
  <c r="P24"/>
  <c r="R24" s="1"/>
  <c r="G25"/>
  <c r="I25" s="1"/>
  <c r="J25"/>
  <c r="L25" s="1"/>
  <c r="M25"/>
  <c r="O25" s="1"/>
  <c r="P25"/>
  <c r="R25" s="1"/>
  <c r="G26"/>
  <c r="I26" s="1"/>
  <c r="J26"/>
  <c r="L26" s="1"/>
  <c r="C10" i="4" s="1"/>
  <c r="M26" i="1"/>
  <c r="O26" s="1"/>
  <c r="P26"/>
  <c r="R26" s="1"/>
  <c r="G27"/>
  <c r="I27" s="1"/>
  <c r="J27"/>
  <c r="L27" s="1"/>
  <c r="G10" i="4" s="1"/>
  <c r="M27" i="1"/>
  <c r="O27" s="1"/>
  <c r="F7" i="4" s="1"/>
  <c r="P27" i="1"/>
  <c r="R27" s="1"/>
  <c r="G28"/>
  <c r="I28" s="1"/>
  <c r="J28"/>
  <c r="L28" s="1"/>
  <c r="M28"/>
  <c r="O28" s="1"/>
  <c r="P28"/>
  <c r="R28" s="1"/>
  <c r="G29"/>
  <c r="I29" s="1"/>
  <c r="J29"/>
  <c r="L29" s="1"/>
  <c r="C21" i="4" s="1"/>
  <c r="M29" i="1"/>
  <c r="O29" s="1"/>
  <c r="P29"/>
  <c r="R29" s="1"/>
  <c r="G30"/>
  <c r="I30" s="1"/>
  <c r="J30"/>
  <c r="L30" s="1"/>
  <c r="M30"/>
  <c r="O30" s="1"/>
  <c r="P30"/>
  <c r="R30" s="1"/>
  <c r="G31"/>
  <c r="I31" s="1"/>
  <c r="J31"/>
  <c r="L31" s="1"/>
  <c r="M31"/>
  <c r="O31" s="1"/>
  <c r="P31"/>
  <c r="R31" s="1"/>
  <c r="G32"/>
  <c r="I32" s="1"/>
  <c r="J32"/>
  <c r="L32" s="1"/>
  <c r="M32"/>
  <c r="O32" s="1"/>
  <c r="P32"/>
  <c r="R32" s="1"/>
  <c r="G33"/>
  <c r="I33" s="1"/>
  <c r="J33"/>
  <c r="L33" s="1"/>
  <c r="C4" i="4" s="1"/>
  <c r="M33" i="1"/>
  <c r="O33" s="1"/>
  <c r="D7" i="4" s="1"/>
  <c r="P33" i="1"/>
  <c r="R33" s="1"/>
  <c r="G34"/>
  <c r="I34" s="1"/>
  <c r="J34"/>
  <c r="L34" s="1"/>
  <c r="M34"/>
  <c r="O34" s="1"/>
  <c r="P34"/>
  <c r="R34" s="1"/>
  <c r="G35"/>
  <c r="I35" s="1"/>
  <c r="C35" s="1"/>
  <c r="F35" s="1"/>
  <c r="J35"/>
  <c r="L35" s="1"/>
  <c r="M35"/>
  <c r="O35" s="1"/>
  <c r="P35"/>
  <c r="R35" s="1"/>
  <c r="G36"/>
  <c r="I36" s="1"/>
  <c r="C36" s="1"/>
  <c r="F36" s="1"/>
  <c r="J36"/>
  <c r="L36" s="1"/>
  <c r="M36"/>
  <c r="O36" s="1"/>
  <c r="P36"/>
  <c r="R36" s="1"/>
  <c r="G37"/>
  <c r="I37" s="1"/>
  <c r="C37" s="1"/>
  <c r="F37" s="1"/>
  <c r="J37"/>
  <c r="L37" s="1"/>
  <c r="M37"/>
  <c r="O37" s="1"/>
  <c r="P37"/>
  <c r="R37" s="1"/>
  <c r="G38"/>
  <c r="I38" s="1"/>
  <c r="C38" s="1"/>
  <c r="F38" s="1"/>
  <c r="J38"/>
  <c r="L38" s="1"/>
  <c r="M38"/>
  <c r="O38" s="1"/>
  <c r="P38"/>
  <c r="R38" s="1"/>
  <c r="G39"/>
  <c r="I39" s="1"/>
  <c r="C39" s="1"/>
  <c r="F39" s="1"/>
  <c r="J39"/>
  <c r="L39" s="1"/>
  <c r="M39"/>
  <c r="O39" s="1"/>
  <c r="P39"/>
  <c r="R39" s="1"/>
  <c r="G40"/>
  <c r="I40" s="1"/>
  <c r="C40" s="1"/>
  <c r="F40" s="1"/>
  <c r="J40"/>
  <c r="L40" s="1"/>
  <c r="M40"/>
  <c r="O40" s="1"/>
  <c r="P40"/>
  <c r="R40" s="1"/>
  <c r="G41"/>
  <c r="I41" s="1"/>
  <c r="C41" s="1"/>
  <c r="F41" s="1"/>
  <c r="J41"/>
  <c r="L41" s="1"/>
  <c r="M41"/>
  <c r="O41" s="1"/>
  <c r="P41"/>
  <c r="R41" s="1"/>
  <c r="G42"/>
  <c r="I42" s="1"/>
  <c r="C42" s="1"/>
  <c r="F42" s="1"/>
  <c r="J42"/>
  <c r="L42" s="1"/>
  <c r="M42"/>
  <c r="O42" s="1"/>
  <c r="P42"/>
  <c r="R42" s="1"/>
  <c r="C2" i="2"/>
  <c r="D2"/>
  <c r="E2"/>
  <c r="C3"/>
  <c r="D3"/>
  <c r="E3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C42"/>
  <c r="D42"/>
  <c r="E42"/>
  <c r="E2" i="3"/>
  <c r="A3"/>
  <c r="I3"/>
  <c r="F4"/>
  <c r="B5"/>
  <c r="E5"/>
  <c r="H5"/>
  <c r="A6"/>
  <c r="F6"/>
  <c r="I6"/>
  <c r="C8"/>
  <c r="G8"/>
  <c r="A9"/>
  <c r="I9"/>
  <c r="B11"/>
  <c r="H11"/>
  <c r="A12"/>
  <c r="E12"/>
  <c r="I12"/>
  <c r="E15"/>
  <c r="D18"/>
  <c r="F18"/>
  <c r="A20"/>
  <c r="I20"/>
  <c r="B22"/>
  <c r="H22"/>
  <c r="A23"/>
  <c r="I23"/>
  <c r="C25"/>
  <c r="G25"/>
  <c r="A26"/>
  <c r="E26"/>
  <c r="I26"/>
  <c r="B28"/>
  <c r="F28"/>
  <c r="H28"/>
  <c r="A29"/>
  <c r="E29"/>
  <c r="I29"/>
  <c r="F31"/>
  <c r="A2" i="4"/>
  <c r="I2"/>
  <c r="B4"/>
  <c r="H4"/>
  <c r="A5"/>
  <c r="I5"/>
  <c r="C7"/>
  <c r="G7"/>
  <c r="A8"/>
  <c r="I8"/>
  <c r="B10"/>
  <c r="H10"/>
  <c r="A11"/>
  <c r="E11"/>
  <c r="I11"/>
  <c r="E14"/>
  <c r="D17"/>
  <c r="F17"/>
  <c r="A19"/>
  <c r="I19"/>
  <c r="B21"/>
  <c r="H21"/>
  <c r="A22"/>
  <c r="I22"/>
  <c r="C24"/>
  <c r="G24"/>
  <c r="A25"/>
  <c r="I25"/>
  <c r="B27"/>
  <c r="H27"/>
  <c r="A28"/>
  <c r="I28"/>
  <c r="C34" i="1" l="1"/>
  <c r="F34" s="1"/>
  <c r="H25" i="4"/>
  <c r="C31" i="1"/>
  <c r="F31" s="1"/>
  <c r="H22" i="4"/>
  <c r="C28" i="1"/>
  <c r="F28" s="1"/>
  <c r="C25"/>
  <c r="F25" s="1"/>
  <c r="B11" i="4"/>
  <c r="B19"/>
  <c r="C22" i="1"/>
  <c r="F22" s="1"/>
  <c r="C19"/>
  <c r="F19" s="1"/>
  <c r="H2" i="4"/>
  <c r="H6" i="3"/>
  <c r="C16" i="1"/>
  <c r="F16" s="1"/>
  <c r="C13"/>
  <c r="F13" s="1"/>
  <c r="B23" i="3"/>
  <c r="C10" i="1"/>
  <c r="F10" s="1"/>
  <c r="B9" i="3"/>
  <c r="H20"/>
  <c r="C7" i="1"/>
  <c r="F7" s="1"/>
  <c r="C4"/>
  <c r="F4" s="1"/>
  <c r="H29" i="3"/>
  <c r="H5" i="4"/>
  <c r="C32" i="1"/>
  <c r="F32" s="1"/>
  <c r="C29"/>
  <c r="F29" s="1"/>
  <c r="B22" i="4"/>
  <c r="C27" i="1"/>
  <c r="F27" s="1"/>
  <c r="H8" i="4"/>
  <c r="H11"/>
  <c r="C24" i="1"/>
  <c r="F24" s="1"/>
  <c r="C21"/>
  <c r="F21" s="1"/>
  <c r="B28" i="4"/>
  <c r="C18" i="1"/>
  <c r="F18" s="1"/>
  <c r="B2" i="4"/>
  <c r="H26" i="3"/>
  <c r="C15" i="1"/>
  <c r="F15" s="1"/>
  <c r="H23" i="3"/>
  <c r="C12" i="1"/>
  <c r="F12" s="1"/>
  <c r="H12" i="3"/>
  <c r="C8" i="1"/>
  <c r="F8" s="1"/>
  <c r="B20" i="3"/>
  <c r="C6" i="1"/>
  <c r="F6" s="1"/>
  <c r="C3"/>
  <c r="F3" s="1"/>
  <c r="H3" i="3"/>
  <c r="C33" i="1"/>
  <c r="F33" s="1"/>
  <c r="B5" i="4"/>
  <c r="B25"/>
  <c r="C30" i="1"/>
  <c r="F30" s="1"/>
  <c r="C26"/>
  <c r="F26" s="1"/>
  <c r="B8" i="4"/>
  <c r="H19"/>
  <c r="C23" i="1"/>
  <c r="F23" s="1"/>
  <c r="H28" i="4"/>
  <c r="C20" i="1"/>
  <c r="F20" s="1"/>
  <c r="B6" i="3"/>
  <c r="C17" i="1"/>
  <c r="F17" s="1"/>
  <c r="B26" i="3"/>
  <c r="C14" i="1"/>
  <c r="F14" s="1"/>
  <c r="C11"/>
  <c r="F11" s="1"/>
  <c r="H9" i="3"/>
  <c r="C9" i="1"/>
  <c r="F9" s="1"/>
  <c r="B12" i="3"/>
  <c r="B29"/>
  <c r="C5" i="1"/>
  <c r="F5" s="1"/>
  <c r="C2"/>
  <c r="F2" s="1"/>
  <c r="B3" i="3"/>
</calcChain>
</file>

<file path=xl/sharedStrings.xml><?xml version="1.0" encoding="utf-8"?>
<sst xmlns="http://schemas.openxmlformats.org/spreadsheetml/2006/main" count="189" uniqueCount="127">
  <si>
    <t>SFinals Total</t>
  </si>
  <si>
    <t>Clobber Monkeys (McC)</t>
  </si>
  <si>
    <t>32nd Place</t>
  </si>
  <si>
    <t>22nd Place</t>
  </si>
  <si>
    <t>S25 Seguin Nut Sacks (McC)</t>
  </si>
  <si>
    <t>March 11 to March 17</t>
  </si>
  <si>
    <t>E. Lansing Spartans (Wan)</t>
  </si>
  <si>
    <t>S35 Bridgewater Bungholios (Han)</t>
  </si>
  <si>
    <t>Playoff Points</t>
  </si>
  <si>
    <t>S18 Vandelay Industries (Wan)</t>
  </si>
  <si>
    <t>East Coast Pond Skaters (Han)</t>
  </si>
  <si>
    <t>S7 Clobber Monkeys (McC)</t>
  </si>
  <si>
    <t>S41 Hakan Loob Goon Squad (Wan)</t>
  </si>
  <si>
    <t>8th Place</t>
  </si>
  <si>
    <t>Show Me On The Doll (Han)</t>
  </si>
  <si>
    <t>Bucket Champion</t>
  </si>
  <si>
    <t>S36 Team FUPA (Wan)</t>
  </si>
  <si>
    <t>S14 canucksuck IX (McC)</t>
  </si>
  <si>
    <t xml:space="preserve">R1 </t>
  </si>
  <si>
    <t>27th Place</t>
  </si>
  <si>
    <t>Toilet Runner Up</t>
  </si>
  <si>
    <t>13th Place</t>
  </si>
  <si>
    <t>9th Place</t>
  </si>
  <si>
    <t>dirtyPedro's 'Tans (Wan)</t>
  </si>
  <si>
    <t>S8 Callin it a Kariya (Wan)</t>
  </si>
  <si>
    <t>DIVISION FINALS</t>
  </si>
  <si>
    <t>Toilet Bowl Finals</t>
  </si>
  <si>
    <t>Bronze A (McC)</t>
  </si>
  <si>
    <t>S10 The Lizards  (McC)</t>
  </si>
  <si>
    <t>S12 ShowMe OnTheDoll (Han)</t>
  </si>
  <si>
    <t>Team</t>
  </si>
  <si>
    <t>S30 Vancouver Canuckleheads (McC)</t>
  </si>
  <si>
    <t>15th Place</t>
  </si>
  <si>
    <t>R4 Total</t>
  </si>
  <si>
    <t>24th Place</t>
  </si>
  <si>
    <t>R1 Adjust</t>
  </si>
  <si>
    <t>Season Adjust</t>
  </si>
  <si>
    <t>16th Place</t>
  </si>
  <si>
    <t>25th Place</t>
  </si>
  <si>
    <t>R2 Adjust</t>
  </si>
  <si>
    <t>R2 Total</t>
  </si>
  <si>
    <t>S9 New Mexico Lobos (Wan)</t>
  </si>
  <si>
    <t>Palmateer and the Raiders (Wan)</t>
  </si>
  <si>
    <t>6th Place</t>
  </si>
  <si>
    <t>14th Place</t>
  </si>
  <si>
    <t>S32 Trapped Under Ice (Wan)</t>
  </si>
  <si>
    <t>S23 Bronze A (McC)</t>
  </si>
  <si>
    <t>S29 East Coast Pond Skaters (Han)</t>
  </si>
  <si>
    <t>Bear Point Banditos (Han)</t>
  </si>
  <si>
    <t>19th Place</t>
  </si>
  <si>
    <t>Toilet Champion</t>
  </si>
  <si>
    <t>DIVISION SEMI-FINALS</t>
  </si>
  <si>
    <t>Campbell Kings (McC)</t>
  </si>
  <si>
    <t>12th Place</t>
  </si>
  <si>
    <t>Seed</t>
  </si>
  <si>
    <t>Machete Squad (Han)</t>
  </si>
  <si>
    <t>Trapped Under Ice (Wan)</t>
  </si>
  <si>
    <t>21st Place</t>
  </si>
  <si>
    <t>S31 Another Save By Thomas (Han)</t>
  </si>
  <si>
    <t>S3 Idaho Ice-Holes (Wan)</t>
  </si>
  <si>
    <t>Vancouver Canuckleheads (McC)</t>
  </si>
  <si>
    <t>7th Place</t>
  </si>
  <si>
    <t>29th Place</t>
  </si>
  <si>
    <t>Seguin Not Sacks (McC)</t>
  </si>
  <si>
    <t>End of Season</t>
  </si>
  <si>
    <t>10th Place</t>
  </si>
  <si>
    <t>Swamptown Sparkle Twins (Han)</t>
  </si>
  <si>
    <t>Vandelay Industries (Wan)</t>
  </si>
  <si>
    <t>S5 Team V (McC)</t>
  </si>
  <si>
    <t>Team Wesley Snipes (Han)</t>
  </si>
  <si>
    <t>LEAGUE CHAMPIONSHIP</t>
  </si>
  <si>
    <t>30th Place</t>
  </si>
  <si>
    <t>R4</t>
  </si>
  <si>
    <t>R3 Total</t>
  </si>
  <si>
    <t>R4 Adjust</t>
  </si>
  <si>
    <t>S6 E Lansing Spartans (Wan)</t>
  </si>
  <si>
    <t>R2</t>
  </si>
  <si>
    <t>canucksuck IX (McC)</t>
  </si>
  <si>
    <t>R3</t>
  </si>
  <si>
    <t>The Little Red Machine (Han)</t>
  </si>
  <si>
    <t>S15 Machete Squad (Han)</t>
  </si>
  <si>
    <t>S27 Scotia Troublemakers (Wan)</t>
  </si>
  <si>
    <t>31st Place</t>
  </si>
  <si>
    <t>March 18 to March 24</t>
  </si>
  <si>
    <t>S40 Norcal Dream Team (McC)</t>
  </si>
  <si>
    <t>S2 Krazy Kopitarians (McC)</t>
  </si>
  <si>
    <t>April 1 to April 7</t>
  </si>
  <si>
    <t>Team V (McC)</t>
  </si>
  <si>
    <t>West Coast Storm (McC)</t>
  </si>
  <si>
    <t>R3 Adjust</t>
  </si>
  <si>
    <t>S20 Sacramento St Pats (McC)</t>
  </si>
  <si>
    <t>S37 The Zambonis (Han)</t>
  </si>
  <si>
    <t>Scotia Troublemakers (Wan)</t>
  </si>
  <si>
    <t>DIVISION QUARTERFINALS</t>
  </si>
  <si>
    <t>Total Points</t>
  </si>
  <si>
    <t>S13 Liquored Up And Pantless (Han)</t>
  </si>
  <si>
    <t>26th Place</t>
  </si>
  <si>
    <t>11th Place</t>
  </si>
  <si>
    <t>S21 Team Wesley Snipes (Han)</t>
  </si>
  <si>
    <t>S38 Los Angeles Riot (Han)</t>
  </si>
  <si>
    <t>S1 Team Jussi (Han)</t>
  </si>
  <si>
    <t>QFinal Total</t>
  </si>
  <si>
    <t>March 25 to March 31</t>
  </si>
  <si>
    <t xml:space="preserve">3rd Place </t>
  </si>
  <si>
    <t>20th Place</t>
  </si>
  <si>
    <t>S34 S. Of The Bordr Los Borachos (McC)</t>
  </si>
  <si>
    <t>S22 Swamptown Sparkle Twins (Han)</t>
  </si>
  <si>
    <t>S28 West Coast Storm (McC)</t>
  </si>
  <si>
    <t xml:space="preserve">S19 Smell the Glove (Han) </t>
  </si>
  <si>
    <t>S26 Campbell Kings (McC)</t>
  </si>
  <si>
    <t>S24 Palmateer and The Raiders (Wan)</t>
  </si>
  <si>
    <t>S11 dirtyPedro's 'Tans (Wan)</t>
  </si>
  <si>
    <t>S4 Bear Point Bandits (Han)</t>
  </si>
  <si>
    <t>S39 Broadstreet Bullies (Wan)</t>
  </si>
  <si>
    <t>2nd Place</t>
  </si>
  <si>
    <t>28th Place</t>
  </si>
  <si>
    <t>23rd Place</t>
  </si>
  <si>
    <t>R1 Total</t>
  </si>
  <si>
    <t>S17 Birds of War (Wan)</t>
  </si>
  <si>
    <t>Another Save by Thomas (Han)</t>
  </si>
  <si>
    <t xml:space="preserve">5th Place </t>
  </si>
  <si>
    <t>DFinal Totals</t>
  </si>
  <si>
    <t>4th Place</t>
  </si>
  <si>
    <t>Birds of War (Wan)</t>
  </si>
  <si>
    <t>S16 The Little Red Machine (Han)</t>
  </si>
  <si>
    <t>New Mexico Lobos (Wan)</t>
  </si>
  <si>
    <t>S33 Utah LindysRufNReady (McC)</t>
  </si>
</sst>
</file>

<file path=xl/styles.xml><?xml version="1.0" encoding="utf-8"?>
<styleSheet xmlns="http://schemas.openxmlformats.org/spreadsheetml/2006/main">
  <numFmts count="1">
    <numFmt numFmtId="164" formatCode="m/d/yyyy;@"/>
  </numFmts>
  <fonts count="5"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11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right" wrapText="1"/>
    </xf>
    <xf numFmtId="0" fontId="0" fillId="0" borderId="1" xfId="0" applyNumberFormat="1" applyFont="1" applyFill="1" applyBorder="1" applyAlignment="1">
      <alignment wrapText="1"/>
    </xf>
    <xf numFmtId="0" fontId="3" fillId="0" borderId="0" xfId="0" applyNumberFormat="1" applyFont="1" applyFill="1" applyAlignment="1">
      <alignment horizontal="left" wrapText="1"/>
    </xf>
    <xf numFmtId="0" fontId="0" fillId="0" borderId="2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3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right" wrapText="1"/>
    </xf>
    <xf numFmtId="0" fontId="0" fillId="0" borderId="7" xfId="0" applyNumberFormat="1" applyFont="1" applyFill="1" applyBorder="1" applyAlignment="1">
      <alignment wrapText="1"/>
    </xf>
    <xf numFmtId="0" fontId="4" fillId="0" borderId="6" xfId="0" applyNumberFormat="1" applyFont="1" applyFill="1" applyBorder="1" applyAlignment="1">
      <alignment wrapText="1"/>
    </xf>
    <xf numFmtId="0" fontId="2" fillId="0" borderId="8" xfId="0" applyNumberFormat="1" applyFont="1" applyFill="1" applyBorder="1" applyAlignment="1">
      <alignment horizontal="left" wrapText="1"/>
    </xf>
    <xf numFmtId="0" fontId="0" fillId="0" borderId="9" xfId="0" applyNumberFormat="1" applyFont="1" applyFill="1" applyBorder="1" applyAlignment="1">
      <alignment wrapText="1"/>
    </xf>
    <xf numFmtId="0" fontId="2" fillId="0" borderId="8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horizontal="left" wrapText="1"/>
    </xf>
    <xf numFmtId="0" fontId="4" fillId="0" borderId="9" xfId="0" applyNumberFormat="1" applyFont="1" applyFill="1" applyBorder="1" applyAlignment="1">
      <alignment wrapText="1"/>
    </xf>
    <xf numFmtId="0" fontId="2" fillId="0" borderId="0" xfId="0" applyNumberFormat="1" applyFont="1" applyFill="1" applyAlignment="1">
      <alignment horizontal="left" wrapText="1"/>
    </xf>
    <xf numFmtId="0" fontId="2" fillId="0" borderId="4" xfId="0" applyNumberFormat="1" applyFont="1" applyFill="1" applyBorder="1" applyAlignment="1">
      <alignment horizontal="left" wrapText="1"/>
    </xf>
    <xf numFmtId="0" fontId="0" fillId="0" borderId="8" xfId="0" applyNumberFormat="1" applyFont="1" applyFill="1" applyBorder="1" applyAlignment="1">
      <alignment wrapText="1"/>
    </xf>
    <xf numFmtId="0" fontId="4" fillId="0" borderId="0" xfId="0" applyNumberFormat="1" applyFont="1" applyFill="1" applyAlignment="1">
      <alignment wrapText="1"/>
    </xf>
    <xf numFmtId="0" fontId="3" fillId="0" borderId="3" xfId="0" applyNumberFormat="1" applyFont="1" applyFill="1" applyBorder="1" applyAlignment="1">
      <alignment wrapText="1"/>
    </xf>
    <xf numFmtId="0" fontId="0" fillId="0" borderId="10" xfId="0" applyNumberFormat="1" applyFont="1" applyFill="1" applyBorder="1" applyAlignment="1">
      <alignment wrapText="1"/>
    </xf>
    <xf numFmtId="0" fontId="0" fillId="0" borderId="11" xfId="0" applyNumberFormat="1" applyFont="1" applyFill="1" applyBorder="1" applyAlignment="1">
      <alignment wrapText="1"/>
    </xf>
    <xf numFmtId="0" fontId="2" fillId="0" borderId="10" xfId="0" applyNumberFormat="1" applyFont="1" applyFill="1" applyBorder="1" applyAlignment="1">
      <alignment horizontal="left" wrapText="1"/>
    </xf>
    <xf numFmtId="0" fontId="2" fillId="0" borderId="10" xfId="0" applyNumberFormat="1" applyFont="1" applyFill="1" applyBorder="1" applyAlignment="1">
      <alignment horizontal="right" wrapText="1"/>
    </xf>
    <xf numFmtId="0" fontId="3" fillId="0" borderId="6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wrapText="1"/>
    </xf>
    <xf numFmtId="0" fontId="4" fillId="0" borderId="9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Alignment="1">
      <alignment horizontal="right" wrapText="1"/>
    </xf>
    <xf numFmtId="0" fontId="2" fillId="0" borderId="6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4" fillId="0" borderId="0" xfId="0" applyNumberFormat="1" applyFont="1" applyFill="1" applyAlignment="1">
      <alignment horizontal="center" wrapText="1"/>
    </xf>
    <xf numFmtId="0" fontId="2" fillId="0" borderId="3" xfId="0" applyNumberFormat="1" applyFont="1" applyFill="1" applyBorder="1" applyAlignment="1">
      <alignment horizontal="right" wrapText="1"/>
    </xf>
    <xf numFmtId="0" fontId="3" fillId="0" borderId="3" xfId="0" applyNumberFormat="1" applyFon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horizontal="right" wrapText="1"/>
    </xf>
    <xf numFmtId="0" fontId="3" fillId="0" borderId="4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right" wrapText="1"/>
    </xf>
    <xf numFmtId="0" fontId="2" fillId="0" borderId="6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wrapText="1"/>
    </xf>
    <xf numFmtId="0" fontId="1" fillId="0" borderId="9" xfId="0" applyNumberFormat="1" applyFont="1" applyFill="1" applyBorder="1" applyAlignment="1">
      <alignment wrapText="1"/>
    </xf>
    <xf numFmtId="0" fontId="3" fillId="0" borderId="8" xfId="0" applyNumberFormat="1" applyFont="1" applyFill="1" applyBorder="1" applyAlignment="1">
      <alignment horizontal="left" wrapText="1"/>
    </xf>
    <xf numFmtId="0" fontId="3" fillId="0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6">
    <dxf>
      <fill>
        <patternFill patternType="solid">
          <bgColor indexed="10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1"/>
        </patternFill>
      </fill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FF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2"/>
  <sheetViews>
    <sheetView zoomScaleNormal="100" workbookViewId="0">
      <selection activeCell="C17" sqref="C17"/>
    </sheetView>
  </sheetViews>
  <sheetFormatPr defaultColWidth="17.140625" defaultRowHeight="12.75" customHeight="1"/>
  <cols>
    <col min="1" max="1" width="8.28515625" customWidth="1"/>
    <col min="2" max="2" width="36.42578125" customWidth="1"/>
    <col min="3" max="18" width="8.5703125" customWidth="1"/>
    <col min="19" max="20" width="17.140625" customWidth="1"/>
  </cols>
  <sheetData>
    <row r="1" spans="1:20" ht="25.5">
      <c r="A1" s="1" t="s">
        <v>54</v>
      </c>
      <c r="B1" s="1" t="s">
        <v>30</v>
      </c>
      <c r="C1" s="1" t="s">
        <v>8</v>
      </c>
      <c r="D1" s="1" t="s">
        <v>64</v>
      </c>
      <c r="E1" s="1" t="s">
        <v>36</v>
      </c>
      <c r="F1" s="1" t="s">
        <v>94</v>
      </c>
      <c r="G1" s="1" t="s">
        <v>18</v>
      </c>
      <c r="H1" s="1" t="s">
        <v>35</v>
      </c>
      <c r="I1" s="1" t="s">
        <v>117</v>
      </c>
      <c r="J1" s="1" t="s">
        <v>76</v>
      </c>
      <c r="K1" s="1" t="s">
        <v>39</v>
      </c>
      <c r="L1" s="1" t="s">
        <v>40</v>
      </c>
      <c r="M1" s="1" t="s">
        <v>78</v>
      </c>
      <c r="N1" s="1" t="s">
        <v>89</v>
      </c>
      <c r="O1" s="1" t="s">
        <v>73</v>
      </c>
      <c r="P1" s="1" t="s">
        <v>72</v>
      </c>
      <c r="Q1" s="1" t="s">
        <v>74</v>
      </c>
      <c r="R1" s="1" t="s">
        <v>33</v>
      </c>
      <c r="S1" s="1"/>
      <c r="T1" s="1"/>
    </row>
    <row r="2" spans="1:20">
      <c r="A2" s="2">
        <v>1</v>
      </c>
      <c r="B2" s="2" t="s">
        <v>100</v>
      </c>
      <c r="C2" s="2">
        <f t="shared" ref="C2:C42" si="0">((I2+L2)+O2)+R2</f>
        <v>6293</v>
      </c>
      <c r="D2" s="2">
        <v>30545</v>
      </c>
      <c r="F2" s="2">
        <f t="shared" ref="F2:F42" si="1">SUM(C2:E2)</f>
        <v>36838</v>
      </c>
      <c r="G2" s="2">
        <f>SUM('Daily Points'!F2:L2)</f>
        <v>1740</v>
      </c>
      <c r="I2" s="2">
        <f t="shared" ref="I2:I42" si="2">SUM((G2+H2))</f>
        <v>1740</v>
      </c>
      <c r="J2" s="2">
        <f>SUM('Daily Points'!M2:S2)</f>
        <v>1838</v>
      </c>
      <c r="L2" s="2">
        <f t="shared" ref="L2:L42" si="3">SUM(J2:K2)</f>
        <v>1838</v>
      </c>
      <c r="M2" s="2">
        <f>SUM('Daily Points'!T2:Z2)</f>
        <v>1307</v>
      </c>
      <c r="O2" s="2">
        <f t="shared" ref="O2:O42" si="4">SUM(M2:N2)</f>
        <v>1307</v>
      </c>
      <c r="P2" s="2">
        <f>SUM('Daily Points'!AA2:AG2)</f>
        <v>1383</v>
      </c>
      <c r="Q2" s="2">
        <v>25</v>
      </c>
      <c r="R2" s="2">
        <f t="shared" ref="R2:R42" si="5">SUM(P2:Q2)</f>
        <v>1408</v>
      </c>
    </row>
    <row r="3" spans="1:20">
      <c r="A3" s="2">
        <v>2</v>
      </c>
      <c r="B3" s="2" t="s">
        <v>85</v>
      </c>
      <c r="C3" s="2">
        <f t="shared" si="0"/>
        <v>6286</v>
      </c>
      <c r="D3" s="2">
        <v>28905</v>
      </c>
      <c r="F3" s="2">
        <f t="shared" si="1"/>
        <v>35191</v>
      </c>
      <c r="G3" s="2">
        <f>SUM('Daily Points'!F3:L3)</f>
        <v>1657</v>
      </c>
      <c r="I3" s="2">
        <f t="shared" si="2"/>
        <v>1657</v>
      </c>
      <c r="J3" s="2">
        <f>SUM('Daily Points'!M3:S3)</f>
        <v>1484</v>
      </c>
      <c r="L3" s="2">
        <f t="shared" si="3"/>
        <v>1484</v>
      </c>
      <c r="M3" s="2">
        <f>SUM('Daily Points'!T3:Z3)</f>
        <v>1606</v>
      </c>
      <c r="O3" s="2">
        <f t="shared" si="4"/>
        <v>1606</v>
      </c>
      <c r="P3" s="2">
        <f>SUM('Daily Points'!AA3:AG3)</f>
        <v>1539</v>
      </c>
      <c r="R3" s="2">
        <f t="shared" si="5"/>
        <v>1539</v>
      </c>
    </row>
    <row r="4" spans="1:20">
      <c r="A4" s="2">
        <v>3</v>
      </c>
      <c r="B4" s="2" t="s">
        <v>59</v>
      </c>
      <c r="C4" s="2">
        <f t="shared" si="0"/>
        <v>5761</v>
      </c>
      <c r="D4" s="2">
        <v>28274</v>
      </c>
      <c r="F4" s="2">
        <f t="shared" si="1"/>
        <v>34035</v>
      </c>
      <c r="G4" s="2">
        <f>SUM('Daily Points'!F4:L4)</f>
        <v>1671</v>
      </c>
      <c r="I4" s="2">
        <f t="shared" si="2"/>
        <v>1671</v>
      </c>
      <c r="J4" s="2">
        <f>SUM('Daily Points'!M4:S4)</f>
        <v>1361</v>
      </c>
      <c r="L4" s="2">
        <f t="shared" si="3"/>
        <v>1361</v>
      </c>
      <c r="M4" s="2">
        <f>SUM('Daily Points'!T4:Z4)</f>
        <v>1437</v>
      </c>
      <c r="O4" s="2">
        <f t="shared" si="4"/>
        <v>1437</v>
      </c>
      <c r="P4" s="2">
        <f>SUM('Daily Points'!AA4:AG4)</f>
        <v>1317</v>
      </c>
      <c r="Q4" s="2">
        <v>-25</v>
      </c>
      <c r="R4" s="2">
        <f t="shared" si="5"/>
        <v>1292</v>
      </c>
    </row>
    <row r="5" spans="1:20">
      <c r="A5" s="2">
        <v>4</v>
      </c>
      <c r="B5" s="2" t="s">
        <v>112</v>
      </c>
      <c r="C5" s="2">
        <f t="shared" si="0"/>
        <v>3219</v>
      </c>
      <c r="D5" s="2">
        <v>28484</v>
      </c>
      <c r="F5" s="2">
        <f t="shared" si="1"/>
        <v>31703</v>
      </c>
      <c r="G5" s="2">
        <f>SUM('Daily Points'!F5:L5)</f>
        <v>1021</v>
      </c>
      <c r="I5" s="2">
        <f t="shared" si="2"/>
        <v>1021</v>
      </c>
      <c r="J5" s="2">
        <f>SUM('Daily Points'!M5:S5)</f>
        <v>1020</v>
      </c>
      <c r="L5" s="2">
        <f t="shared" si="3"/>
        <v>1020</v>
      </c>
      <c r="M5" s="2">
        <f>SUM('Daily Points'!T5:Z5)</f>
        <v>509</v>
      </c>
      <c r="O5" s="2">
        <f t="shared" si="4"/>
        <v>509</v>
      </c>
      <c r="P5" s="2">
        <f>SUM('Daily Points'!AA5:AG5)</f>
        <v>669</v>
      </c>
      <c r="R5" s="2">
        <f t="shared" si="5"/>
        <v>669</v>
      </c>
    </row>
    <row r="6" spans="1:20">
      <c r="A6" s="2">
        <v>5</v>
      </c>
      <c r="B6" s="2" t="s">
        <v>68</v>
      </c>
      <c r="C6" s="2">
        <f t="shared" si="0"/>
        <v>4013</v>
      </c>
      <c r="D6" s="2">
        <v>28155</v>
      </c>
      <c r="F6" s="2">
        <f t="shared" si="1"/>
        <v>32168</v>
      </c>
      <c r="G6" s="2">
        <f>SUM('Daily Points'!F6:L6)</f>
        <v>1034</v>
      </c>
      <c r="I6" s="2">
        <f t="shared" si="2"/>
        <v>1034</v>
      </c>
      <c r="J6" s="2">
        <f>SUM('Daily Points'!M6:S6)</f>
        <v>1203</v>
      </c>
      <c r="L6" s="2">
        <f t="shared" si="3"/>
        <v>1203</v>
      </c>
      <c r="M6" s="2">
        <f>SUM('Daily Points'!T6:Z6)</f>
        <v>1099</v>
      </c>
      <c r="O6" s="2">
        <f t="shared" si="4"/>
        <v>1099</v>
      </c>
      <c r="P6" s="2">
        <f>SUM('Daily Points'!AA6:AG6)</f>
        <v>677</v>
      </c>
      <c r="R6" s="2">
        <f t="shared" si="5"/>
        <v>677</v>
      </c>
    </row>
    <row r="7" spans="1:20">
      <c r="A7" s="2">
        <v>6</v>
      </c>
      <c r="B7" s="2" t="s">
        <v>75</v>
      </c>
      <c r="C7" s="2">
        <f t="shared" si="0"/>
        <v>5756</v>
      </c>
      <c r="D7" s="2">
        <v>27944</v>
      </c>
      <c r="F7" s="2">
        <f t="shared" si="1"/>
        <v>33700</v>
      </c>
      <c r="G7" s="2">
        <f>SUM('Daily Points'!F7:L7)</f>
        <v>1620</v>
      </c>
      <c r="I7" s="2">
        <f t="shared" si="2"/>
        <v>1620</v>
      </c>
      <c r="J7" s="2">
        <f>SUM('Daily Points'!M7:S7)</f>
        <v>1192</v>
      </c>
      <c r="L7" s="2">
        <f t="shared" si="3"/>
        <v>1192</v>
      </c>
      <c r="M7" s="2">
        <f>SUM('Daily Points'!T7:Z7)</f>
        <v>1669</v>
      </c>
      <c r="O7" s="2">
        <f t="shared" si="4"/>
        <v>1669</v>
      </c>
      <c r="P7" s="2">
        <f>SUM('Daily Points'!AA7:AG7)</f>
        <v>1275</v>
      </c>
      <c r="R7" s="2">
        <f t="shared" si="5"/>
        <v>1275</v>
      </c>
    </row>
    <row r="8" spans="1:20">
      <c r="A8" s="2">
        <v>7</v>
      </c>
      <c r="B8" s="2" t="s">
        <v>11</v>
      </c>
      <c r="C8" s="2">
        <f t="shared" si="0"/>
        <v>4082</v>
      </c>
      <c r="D8" s="2">
        <v>27699</v>
      </c>
      <c r="F8" s="2">
        <f t="shared" si="1"/>
        <v>31781</v>
      </c>
      <c r="G8" s="2">
        <f>SUM('Daily Points'!F8:L8)</f>
        <v>1376</v>
      </c>
      <c r="I8" s="2">
        <f t="shared" si="2"/>
        <v>1376</v>
      </c>
      <c r="J8" s="2">
        <f>SUM('Daily Points'!M8:S8)</f>
        <v>1047</v>
      </c>
      <c r="L8" s="2">
        <f t="shared" si="3"/>
        <v>1047</v>
      </c>
      <c r="M8" s="2">
        <f>SUM('Daily Points'!T8:Z8)</f>
        <v>743</v>
      </c>
      <c r="O8" s="2">
        <f t="shared" si="4"/>
        <v>743</v>
      </c>
      <c r="P8" s="2">
        <f>SUM('Daily Points'!AA8:AG8)</f>
        <v>947</v>
      </c>
      <c r="Q8" s="2">
        <v>-31</v>
      </c>
      <c r="R8" s="2">
        <f t="shared" si="5"/>
        <v>916</v>
      </c>
    </row>
    <row r="9" spans="1:20">
      <c r="A9" s="2">
        <v>8</v>
      </c>
      <c r="B9" s="2" t="s">
        <v>24</v>
      </c>
      <c r="C9" s="2">
        <f t="shared" si="0"/>
        <v>5225</v>
      </c>
      <c r="D9" s="2">
        <v>27179</v>
      </c>
      <c r="F9" s="2">
        <f t="shared" si="1"/>
        <v>32404</v>
      </c>
      <c r="G9" s="2">
        <f>SUM('Daily Points'!F9:L9)</f>
        <v>1399</v>
      </c>
      <c r="I9" s="2">
        <f t="shared" si="2"/>
        <v>1399</v>
      </c>
      <c r="J9" s="2">
        <f>SUM('Daily Points'!M9:S9)</f>
        <v>1488</v>
      </c>
      <c r="L9" s="2">
        <f t="shared" si="3"/>
        <v>1488</v>
      </c>
      <c r="M9" s="2">
        <f>SUM('Daily Points'!T9:Z9)</f>
        <v>1166</v>
      </c>
      <c r="O9" s="2">
        <f t="shared" si="4"/>
        <v>1166</v>
      </c>
      <c r="P9" s="2">
        <f>SUM('Daily Points'!AA9:AG9)</f>
        <v>1197</v>
      </c>
      <c r="Q9" s="2">
        <v>-25</v>
      </c>
      <c r="R9" s="2">
        <f t="shared" si="5"/>
        <v>1172</v>
      </c>
    </row>
    <row r="10" spans="1:20">
      <c r="A10" s="2">
        <v>9</v>
      </c>
      <c r="B10" s="2" t="s">
        <v>41</v>
      </c>
      <c r="C10" s="2">
        <f t="shared" si="0"/>
        <v>4301</v>
      </c>
      <c r="D10" s="2">
        <v>26962</v>
      </c>
      <c r="F10" s="2">
        <f t="shared" si="1"/>
        <v>31263</v>
      </c>
      <c r="G10" s="2">
        <f>SUM('Daily Points'!F10:L10)</f>
        <v>1145</v>
      </c>
      <c r="I10" s="2">
        <f t="shared" si="2"/>
        <v>1145</v>
      </c>
      <c r="J10" s="2">
        <f>SUM('Daily Points'!M10:S10)</f>
        <v>962</v>
      </c>
      <c r="L10" s="2">
        <f t="shared" si="3"/>
        <v>962</v>
      </c>
      <c r="M10" s="2">
        <f>SUM('Daily Points'!T10:Z10)</f>
        <v>1138</v>
      </c>
      <c r="O10" s="2">
        <f t="shared" si="4"/>
        <v>1138</v>
      </c>
      <c r="P10" s="2">
        <f>SUM('Daily Points'!AA10:AG10)</f>
        <v>1061</v>
      </c>
      <c r="Q10" s="2">
        <v>-5</v>
      </c>
      <c r="R10" s="2">
        <f t="shared" si="5"/>
        <v>1056</v>
      </c>
    </row>
    <row r="11" spans="1:20">
      <c r="A11" s="2">
        <v>10</v>
      </c>
      <c r="B11" s="2" t="s">
        <v>28</v>
      </c>
      <c r="C11" s="2">
        <f t="shared" si="0"/>
        <v>6006</v>
      </c>
      <c r="D11" s="2">
        <v>26757</v>
      </c>
      <c r="F11" s="2">
        <f t="shared" si="1"/>
        <v>32763</v>
      </c>
      <c r="G11" s="2">
        <f>SUM('Daily Points'!F11:L11)</f>
        <v>1571</v>
      </c>
      <c r="I11" s="2">
        <f t="shared" si="2"/>
        <v>1571</v>
      </c>
      <c r="J11" s="2">
        <f>SUM('Daily Points'!M11:S11)</f>
        <v>1365</v>
      </c>
      <c r="L11" s="2">
        <f t="shared" si="3"/>
        <v>1365</v>
      </c>
      <c r="M11" s="2">
        <f>SUM('Daily Points'!T11:Z11)</f>
        <v>1536</v>
      </c>
      <c r="O11" s="2">
        <f t="shared" si="4"/>
        <v>1536</v>
      </c>
      <c r="P11" s="2">
        <f>SUM('Daily Points'!AA11:AG11)</f>
        <v>1559</v>
      </c>
      <c r="Q11" s="2">
        <v>-25</v>
      </c>
      <c r="R11" s="2">
        <f t="shared" si="5"/>
        <v>1534</v>
      </c>
    </row>
    <row r="12" spans="1:20">
      <c r="A12" s="2">
        <v>11</v>
      </c>
      <c r="B12" s="2" t="s">
        <v>111</v>
      </c>
      <c r="C12" s="2">
        <f t="shared" si="0"/>
        <v>5154</v>
      </c>
      <c r="D12" s="2">
        <v>26528</v>
      </c>
      <c r="F12" s="2">
        <f t="shared" si="1"/>
        <v>31682</v>
      </c>
      <c r="G12" s="2">
        <f>SUM('Daily Points'!F12:L12)</f>
        <v>1197</v>
      </c>
      <c r="I12" s="2">
        <f t="shared" si="2"/>
        <v>1197</v>
      </c>
      <c r="J12" s="2">
        <f>SUM('Daily Points'!M12:S12)</f>
        <v>1173</v>
      </c>
      <c r="L12" s="2">
        <f t="shared" si="3"/>
        <v>1173</v>
      </c>
      <c r="M12" s="2">
        <f>SUM('Daily Points'!T12:Z12)</f>
        <v>1679</v>
      </c>
      <c r="O12" s="2">
        <f t="shared" si="4"/>
        <v>1679</v>
      </c>
      <c r="P12" s="2">
        <f>SUM('Daily Points'!AA12:AG12)</f>
        <v>1105</v>
      </c>
      <c r="R12" s="2">
        <f t="shared" si="5"/>
        <v>1105</v>
      </c>
    </row>
    <row r="13" spans="1:20">
      <c r="A13" s="2">
        <v>12</v>
      </c>
      <c r="B13" s="2" t="s">
        <v>29</v>
      </c>
      <c r="C13" s="2">
        <f t="shared" si="0"/>
        <v>3455</v>
      </c>
      <c r="D13" s="2">
        <v>26223</v>
      </c>
      <c r="F13" s="2">
        <f t="shared" si="1"/>
        <v>29678</v>
      </c>
      <c r="G13" s="2">
        <f>SUM('Daily Points'!F13:L13)</f>
        <v>972</v>
      </c>
      <c r="I13" s="2">
        <f t="shared" si="2"/>
        <v>972</v>
      </c>
      <c r="J13" s="2">
        <f>SUM('Daily Points'!M13:S13)</f>
        <v>756</v>
      </c>
      <c r="L13" s="2">
        <f t="shared" si="3"/>
        <v>756</v>
      </c>
      <c r="M13" s="2">
        <f>SUM('Daily Points'!T13:Z13)</f>
        <v>951</v>
      </c>
      <c r="O13" s="2">
        <f t="shared" si="4"/>
        <v>951</v>
      </c>
      <c r="P13" s="2">
        <f>SUM('Daily Points'!AA13:AG13)</f>
        <v>776</v>
      </c>
      <c r="R13" s="2">
        <f t="shared" si="5"/>
        <v>776</v>
      </c>
    </row>
    <row r="14" spans="1:20">
      <c r="A14" s="2">
        <v>13</v>
      </c>
      <c r="B14" s="2" t="s">
        <v>95</v>
      </c>
      <c r="C14" s="2">
        <f t="shared" si="0"/>
        <v>5889</v>
      </c>
      <c r="D14" s="2">
        <v>26115</v>
      </c>
      <c r="F14" s="2">
        <f t="shared" si="1"/>
        <v>32004</v>
      </c>
      <c r="G14" s="2">
        <f>SUM('Daily Points'!F14:L14)</f>
        <v>1616</v>
      </c>
      <c r="I14" s="2">
        <f t="shared" si="2"/>
        <v>1616</v>
      </c>
      <c r="J14" s="2">
        <f>SUM('Daily Points'!M14:S14)</f>
        <v>1525</v>
      </c>
      <c r="L14" s="2">
        <f t="shared" si="3"/>
        <v>1525</v>
      </c>
      <c r="M14" s="2">
        <f>SUM('Daily Points'!T14:Z14)</f>
        <v>1735</v>
      </c>
      <c r="O14" s="2">
        <f t="shared" si="4"/>
        <v>1735</v>
      </c>
      <c r="P14" s="2">
        <f>SUM('Daily Points'!AA14:AG14)</f>
        <v>1013</v>
      </c>
      <c r="R14" s="2">
        <f t="shared" si="5"/>
        <v>1013</v>
      </c>
    </row>
    <row r="15" spans="1:20">
      <c r="A15" s="2">
        <v>14</v>
      </c>
      <c r="B15" s="2" t="s">
        <v>17</v>
      </c>
      <c r="C15" s="2">
        <f t="shared" si="0"/>
        <v>3846</v>
      </c>
      <c r="D15" s="2">
        <v>25538</v>
      </c>
      <c r="F15" s="2">
        <f t="shared" si="1"/>
        <v>29384</v>
      </c>
      <c r="G15" s="2">
        <f>SUM('Daily Points'!F15:L15)</f>
        <v>1233</v>
      </c>
      <c r="I15" s="2">
        <f t="shared" si="2"/>
        <v>1233</v>
      </c>
      <c r="J15" s="2">
        <f>SUM('Daily Points'!M15:S15)</f>
        <v>923</v>
      </c>
      <c r="L15" s="2">
        <f t="shared" si="3"/>
        <v>923</v>
      </c>
      <c r="M15" s="2">
        <f>SUM('Daily Points'!T15:Z15)</f>
        <v>1002</v>
      </c>
      <c r="O15" s="2">
        <f t="shared" si="4"/>
        <v>1002</v>
      </c>
      <c r="P15" s="2">
        <f>SUM('Daily Points'!AA15:AG15)</f>
        <v>713</v>
      </c>
      <c r="Q15" s="2">
        <v>-25</v>
      </c>
      <c r="R15" s="2">
        <f t="shared" si="5"/>
        <v>688</v>
      </c>
    </row>
    <row r="16" spans="1:20">
      <c r="A16" s="2">
        <v>15</v>
      </c>
      <c r="B16" s="2" t="s">
        <v>80</v>
      </c>
      <c r="C16" s="2">
        <f t="shared" si="0"/>
        <v>4857</v>
      </c>
      <c r="D16" s="2">
        <v>25346</v>
      </c>
      <c r="F16" s="2">
        <f t="shared" si="1"/>
        <v>30203</v>
      </c>
      <c r="G16" s="2">
        <f>SUM('Daily Points'!F16:L16)</f>
        <v>1540</v>
      </c>
      <c r="I16" s="2">
        <f t="shared" si="2"/>
        <v>1540</v>
      </c>
      <c r="J16" s="2">
        <f>SUM('Daily Points'!M16:S16)</f>
        <v>1108</v>
      </c>
      <c r="L16" s="2">
        <f t="shared" si="3"/>
        <v>1108</v>
      </c>
      <c r="M16" s="2">
        <f>SUM('Daily Points'!T16:Z16)</f>
        <v>1293</v>
      </c>
      <c r="O16" s="2">
        <f t="shared" si="4"/>
        <v>1293</v>
      </c>
      <c r="P16" s="2">
        <f>SUM('Daily Points'!AA16:AG16)</f>
        <v>916</v>
      </c>
      <c r="R16" s="2">
        <f t="shared" si="5"/>
        <v>916</v>
      </c>
    </row>
    <row r="17" spans="1:18">
      <c r="A17" s="2">
        <v>16</v>
      </c>
      <c r="B17" s="2" t="s">
        <v>124</v>
      </c>
      <c r="C17" s="2">
        <f t="shared" si="0"/>
        <v>3792</v>
      </c>
      <c r="D17" s="2">
        <v>25225</v>
      </c>
      <c r="F17" s="2">
        <f t="shared" si="1"/>
        <v>29017</v>
      </c>
      <c r="G17" s="2">
        <f>SUM('Daily Points'!F17:L17)</f>
        <v>1508</v>
      </c>
      <c r="I17" s="2">
        <f t="shared" si="2"/>
        <v>1508</v>
      </c>
      <c r="J17" s="2">
        <f>SUM('Daily Points'!M17:S17)</f>
        <v>872</v>
      </c>
      <c r="L17" s="2">
        <f t="shared" si="3"/>
        <v>872</v>
      </c>
      <c r="M17" s="2">
        <f>SUM('Daily Points'!T17:Z17)</f>
        <v>843</v>
      </c>
      <c r="O17" s="2">
        <f t="shared" si="4"/>
        <v>843</v>
      </c>
      <c r="P17" s="2">
        <f>SUM('Daily Points'!AA17:AG17)</f>
        <v>569</v>
      </c>
      <c r="R17" s="2">
        <f t="shared" si="5"/>
        <v>569</v>
      </c>
    </row>
    <row r="18" spans="1:18">
      <c r="A18" s="2">
        <v>17</v>
      </c>
      <c r="B18" s="2" t="s">
        <v>118</v>
      </c>
      <c r="C18" s="2">
        <f t="shared" si="0"/>
        <v>4147</v>
      </c>
      <c r="D18" s="2">
        <v>25957</v>
      </c>
      <c r="F18" s="2">
        <f t="shared" si="1"/>
        <v>30104</v>
      </c>
      <c r="G18" s="2">
        <f>SUM('Daily Points'!F18:L18)</f>
        <v>1313</v>
      </c>
      <c r="I18" s="2">
        <f t="shared" si="2"/>
        <v>1313</v>
      </c>
      <c r="J18" s="2">
        <f>SUM('Daily Points'!M18:S18)</f>
        <v>1043</v>
      </c>
      <c r="L18" s="2">
        <f t="shared" si="3"/>
        <v>1043</v>
      </c>
      <c r="M18" s="2">
        <f>SUM('Daily Points'!T18:Z18)</f>
        <v>934</v>
      </c>
      <c r="O18" s="2">
        <f t="shared" si="4"/>
        <v>934</v>
      </c>
      <c r="P18" s="2">
        <f>SUM('Daily Points'!AA18:AG18)</f>
        <v>857</v>
      </c>
      <c r="R18" s="2">
        <f t="shared" si="5"/>
        <v>857</v>
      </c>
    </row>
    <row r="19" spans="1:18">
      <c r="A19" s="2">
        <v>18</v>
      </c>
      <c r="B19" s="2" t="s">
        <v>9</v>
      </c>
      <c r="C19" s="2">
        <f t="shared" si="0"/>
        <v>4788</v>
      </c>
      <c r="D19" s="2">
        <v>25296</v>
      </c>
      <c r="F19" s="2">
        <f t="shared" si="1"/>
        <v>30084</v>
      </c>
      <c r="G19" s="2">
        <f>SUM('Daily Points'!F19:L19)</f>
        <v>1337</v>
      </c>
      <c r="I19" s="2">
        <f t="shared" si="2"/>
        <v>1337</v>
      </c>
      <c r="J19" s="2">
        <f>SUM('Daily Points'!M19:S19)</f>
        <v>1181</v>
      </c>
      <c r="L19" s="2">
        <f t="shared" si="3"/>
        <v>1181</v>
      </c>
      <c r="M19" s="2">
        <f>SUM('Daily Points'!T19:Z19)</f>
        <v>1194</v>
      </c>
      <c r="O19" s="2">
        <f t="shared" si="4"/>
        <v>1194</v>
      </c>
      <c r="P19" s="2">
        <f>SUM('Daily Points'!AA19:AG19)</f>
        <v>1076</v>
      </c>
      <c r="R19" s="2">
        <f t="shared" si="5"/>
        <v>1076</v>
      </c>
    </row>
    <row r="20" spans="1:18">
      <c r="A20" s="2">
        <v>19</v>
      </c>
      <c r="B20" s="2" t="s">
        <v>108</v>
      </c>
      <c r="C20" s="2">
        <f t="shared" si="0"/>
        <v>6392</v>
      </c>
      <c r="D20" s="2">
        <v>24669</v>
      </c>
      <c r="F20" s="2">
        <f t="shared" si="1"/>
        <v>31061</v>
      </c>
      <c r="G20" s="2">
        <f>SUM('Daily Points'!F20:L20)</f>
        <v>1789</v>
      </c>
      <c r="I20" s="2">
        <f t="shared" si="2"/>
        <v>1789</v>
      </c>
      <c r="J20" s="2">
        <f>SUM('Daily Points'!M20:S20)</f>
        <v>1640</v>
      </c>
      <c r="L20" s="2">
        <f t="shared" si="3"/>
        <v>1640</v>
      </c>
      <c r="M20" s="2">
        <f>SUM('Daily Points'!T20:Z20)</f>
        <v>1721</v>
      </c>
      <c r="O20" s="2">
        <f t="shared" si="4"/>
        <v>1721</v>
      </c>
      <c r="P20" s="2">
        <f>SUM('Daily Points'!AA20:AG20)</f>
        <v>1242</v>
      </c>
      <c r="R20" s="2">
        <f t="shared" si="5"/>
        <v>1242</v>
      </c>
    </row>
    <row r="21" spans="1:18">
      <c r="A21" s="2">
        <v>20</v>
      </c>
      <c r="B21" s="2" t="s">
        <v>90</v>
      </c>
      <c r="C21" s="2">
        <f t="shared" si="0"/>
        <v>5354</v>
      </c>
      <c r="D21" s="2">
        <v>24632</v>
      </c>
      <c r="F21" s="2">
        <f t="shared" si="1"/>
        <v>29986</v>
      </c>
      <c r="G21" s="2">
        <f>SUM('Daily Points'!F21:L21)</f>
        <v>1275</v>
      </c>
      <c r="I21" s="2">
        <f t="shared" si="2"/>
        <v>1275</v>
      </c>
      <c r="J21" s="2">
        <f>SUM('Daily Points'!M21:S21)</f>
        <v>1641</v>
      </c>
      <c r="L21" s="2">
        <f t="shared" si="3"/>
        <v>1641</v>
      </c>
      <c r="M21" s="2">
        <f>SUM('Daily Points'!T21:Z21)</f>
        <v>1334</v>
      </c>
      <c r="O21" s="2">
        <f t="shared" si="4"/>
        <v>1334</v>
      </c>
      <c r="P21" s="2">
        <f>SUM('Daily Points'!AA21:AG21)</f>
        <v>1104</v>
      </c>
      <c r="R21" s="2">
        <f t="shared" si="5"/>
        <v>1104</v>
      </c>
    </row>
    <row r="22" spans="1:18">
      <c r="A22" s="2">
        <v>21</v>
      </c>
      <c r="B22" s="2" t="s">
        <v>98</v>
      </c>
      <c r="C22" s="2">
        <f t="shared" si="0"/>
        <v>6228</v>
      </c>
      <c r="D22" s="2">
        <v>24558</v>
      </c>
      <c r="F22" s="2">
        <f t="shared" si="1"/>
        <v>30786</v>
      </c>
      <c r="G22" s="2">
        <f>SUM('Daily Points'!F22:L22)</f>
        <v>1322</v>
      </c>
      <c r="I22" s="2">
        <f t="shared" si="2"/>
        <v>1322</v>
      </c>
      <c r="J22" s="2">
        <f>SUM('Daily Points'!M22:S22)</f>
        <v>1772</v>
      </c>
      <c r="L22" s="2">
        <f t="shared" si="3"/>
        <v>1772</v>
      </c>
      <c r="M22" s="2">
        <f>SUM('Daily Points'!T22:Z22)</f>
        <v>2000</v>
      </c>
      <c r="O22" s="2">
        <f t="shared" si="4"/>
        <v>2000</v>
      </c>
      <c r="P22" s="2">
        <f>SUM('Daily Points'!AA22:AG22)</f>
        <v>1134</v>
      </c>
      <c r="R22" s="2">
        <f t="shared" si="5"/>
        <v>1134</v>
      </c>
    </row>
    <row r="23" spans="1:18">
      <c r="A23" s="2">
        <v>22</v>
      </c>
      <c r="B23" s="2" t="s">
        <v>106</v>
      </c>
      <c r="C23" s="2">
        <f t="shared" si="0"/>
        <v>3830</v>
      </c>
      <c r="D23" s="2">
        <v>24518</v>
      </c>
      <c r="F23" s="2">
        <f t="shared" si="1"/>
        <v>28348</v>
      </c>
      <c r="G23" s="2">
        <f>SUM('Daily Points'!F23:L23)</f>
        <v>1211</v>
      </c>
      <c r="I23" s="2">
        <f t="shared" si="2"/>
        <v>1211</v>
      </c>
      <c r="J23" s="2">
        <f>SUM('Daily Points'!M23:S23)</f>
        <v>1017</v>
      </c>
      <c r="L23" s="2">
        <f t="shared" si="3"/>
        <v>1017</v>
      </c>
      <c r="M23" s="2">
        <f>SUM('Daily Points'!T23:Z23)</f>
        <v>882</v>
      </c>
      <c r="O23" s="2">
        <f t="shared" si="4"/>
        <v>882</v>
      </c>
      <c r="P23" s="2">
        <f>SUM('Daily Points'!AA23:AG23)</f>
        <v>705</v>
      </c>
      <c r="Q23" s="2">
        <v>15</v>
      </c>
      <c r="R23" s="2">
        <f t="shared" si="5"/>
        <v>720</v>
      </c>
    </row>
    <row r="24" spans="1:18">
      <c r="A24" s="2">
        <v>23</v>
      </c>
      <c r="B24" s="2" t="s">
        <v>46</v>
      </c>
      <c r="C24" s="2">
        <f t="shared" si="0"/>
        <v>4280</v>
      </c>
      <c r="D24" s="2">
        <v>24497</v>
      </c>
      <c r="F24" s="2">
        <f t="shared" si="1"/>
        <v>28777</v>
      </c>
      <c r="G24" s="2">
        <f>SUM('Daily Points'!F24:L24)</f>
        <v>812</v>
      </c>
      <c r="I24" s="2">
        <f t="shared" si="2"/>
        <v>812</v>
      </c>
      <c r="J24" s="2">
        <f>SUM('Daily Points'!M24:S24)</f>
        <v>1532</v>
      </c>
      <c r="L24" s="2">
        <f t="shared" si="3"/>
        <v>1532</v>
      </c>
      <c r="M24" s="2">
        <f>SUM('Daily Points'!T24:Z24)</f>
        <v>1112</v>
      </c>
      <c r="O24" s="2">
        <f t="shared" si="4"/>
        <v>1112</v>
      </c>
      <c r="P24" s="2">
        <f>SUM('Daily Points'!AA24:AG24)</f>
        <v>824</v>
      </c>
      <c r="R24" s="2">
        <f t="shared" si="5"/>
        <v>824</v>
      </c>
    </row>
    <row r="25" spans="1:18">
      <c r="A25" s="2">
        <v>24</v>
      </c>
      <c r="B25" s="2" t="s">
        <v>110</v>
      </c>
      <c r="C25" s="2">
        <f t="shared" si="0"/>
        <v>3915</v>
      </c>
      <c r="D25" s="2">
        <v>24430</v>
      </c>
      <c r="F25" s="2">
        <f t="shared" si="1"/>
        <v>28345</v>
      </c>
      <c r="G25" s="2">
        <f>SUM('Daily Points'!F25:L25)</f>
        <v>1136</v>
      </c>
      <c r="I25" s="2">
        <f t="shared" si="2"/>
        <v>1136</v>
      </c>
      <c r="J25" s="2">
        <f>SUM('Daily Points'!M25:S25)</f>
        <v>995</v>
      </c>
      <c r="L25" s="2">
        <f t="shared" si="3"/>
        <v>995</v>
      </c>
      <c r="M25" s="2">
        <f>SUM('Daily Points'!T25:Z25)</f>
        <v>1142</v>
      </c>
      <c r="O25" s="2">
        <f t="shared" si="4"/>
        <v>1142</v>
      </c>
      <c r="P25" s="2">
        <f>SUM('Daily Points'!AA25:AG25)</f>
        <v>642</v>
      </c>
      <c r="R25" s="2">
        <f t="shared" si="5"/>
        <v>642</v>
      </c>
    </row>
    <row r="26" spans="1:18">
      <c r="A26" s="2">
        <v>25</v>
      </c>
      <c r="B26" s="2" t="s">
        <v>4</v>
      </c>
      <c r="C26" s="2">
        <f t="shared" si="0"/>
        <v>4121</v>
      </c>
      <c r="D26" s="2">
        <v>24418</v>
      </c>
      <c r="F26" s="2">
        <f t="shared" si="1"/>
        <v>28539</v>
      </c>
      <c r="G26" s="2">
        <f>SUM('Daily Points'!F26:L26)</f>
        <v>1402</v>
      </c>
      <c r="I26" s="2">
        <f t="shared" si="2"/>
        <v>1402</v>
      </c>
      <c r="J26" s="2">
        <f>SUM('Daily Points'!M26:S26)</f>
        <v>720</v>
      </c>
      <c r="L26" s="2">
        <f t="shared" si="3"/>
        <v>720</v>
      </c>
      <c r="M26" s="2">
        <f>SUM('Daily Points'!T26:Z26)</f>
        <v>1326</v>
      </c>
      <c r="O26" s="2">
        <f t="shared" si="4"/>
        <v>1326</v>
      </c>
      <c r="P26" s="2">
        <f>SUM('Daily Points'!AA26:AG26)</f>
        <v>673</v>
      </c>
      <c r="R26" s="2">
        <f t="shared" si="5"/>
        <v>673</v>
      </c>
    </row>
    <row r="27" spans="1:18">
      <c r="A27" s="2">
        <v>26</v>
      </c>
      <c r="B27" s="2" t="s">
        <v>109</v>
      </c>
      <c r="C27" s="2">
        <f t="shared" si="0"/>
        <v>4695</v>
      </c>
      <c r="D27" s="2">
        <v>24245</v>
      </c>
      <c r="F27" s="2">
        <f t="shared" si="1"/>
        <v>28940</v>
      </c>
      <c r="G27" s="2">
        <f>SUM('Daily Points'!F27:L27)</f>
        <v>1056</v>
      </c>
      <c r="I27" s="2">
        <f t="shared" si="2"/>
        <v>1056</v>
      </c>
      <c r="J27" s="2">
        <f>SUM('Daily Points'!M27:S27)</f>
        <v>1308</v>
      </c>
      <c r="L27" s="2">
        <f t="shared" si="3"/>
        <v>1308</v>
      </c>
      <c r="M27" s="2">
        <f>SUM('Daily Points'!T27:Z27)</f>
        <v>1179</v>
      </c>
      <c r="O27" s="2">
        <f t="shared" si="4"/>
        <v>1179</v>
      </c>
      <c r="P27" s="2">
        <f>SUM('Daily Points'!AA27:AG27)</f>
        <v>1112</v>
      </c>
      <c r="Q27" s="2">
        <v>40</v>
      </c>
      <c r="R27" s="2">
        <f t="shared" si="5"/>
        <v>1152</v>
      </c>
    </row>
    <row r="28" spans="1:18">
      <c r="A28" s="2">
        <v>27</v>
      </c>
      <c r="B28" s="2" t="s">
        <v>81</v>
      </c>
      <c r="C28" s="2">
        <f t="shared" si="0"/>
        <v>4050</v>
      </c>
      <c r="D28" s="2">
        <v>24175</v>
      </c>
      <c r="F28" s="2">
        <f t="shared" si="1"/>
        <v>28225</v>
      </c>
      <c r="G28" s="2">
        <f>SUM('Daily Points'!F28:L28)</f>
        <v>1106</v>
      </c>
      <c r="I28" s="2">
        <f t="shared" si="2"/>
        <v>1106</v>
      </c>
      <c r="J28" s="2">
        <f>SUM('Daily Points'!M28:S28)</f>
        <v>1405</v>
      </c>
      <c r="L28" s="2">
        <f t="shared" si="3"/>
        <v>1405</v>
      </c>
      <c r="M28" s="2">
        <f>SUM('Daily Points'!T28:Z28)</f>
        <v>1167</v>
      </c>
      <c r="O28" s="2">
        <f t="shared" si="4"/>
        <v>1167</v>
      </c>
      <c r="P28" s="2">
        <f>SUM('Daily Points'!AA28:AG28)</f>
        <v>372</v>
      </c>
      <c r="R28" s="2">
        <f t="shared" si="5"/>
        <v>372</v>
      </c>
    </row>
    <row r="29" spans="1:18">
      <c r="A29" s="2">
        <v>28</v>
      </c>
      <c r="B29" s="2" t="s">
        <v>107</v>
      </c>
      <c r="C29" s="2">
        <f t="shared" si="0"/>
        <v>5590</v>
      </c>
      <c r="D29" s="2">
        <v>24169</v>
      </c>
      <c r="F29" s="2">
        <f t="shared" si="1"/>
        <v>29759</v>
      </c>
      <c r="G29" s="2">
        <f>SUM('Daily Points'!F29:L29)</f>
        <v>1687</v>
      </c>
      <c r="I29" s="2">
        <f t="shared" si="2"/>
        <v>1687</v>
      </c>
      <c r="J29" s="2">
        <f>SUM('Daily Points'!M29:S29)</f>
        <v>1481</v>
      </c>
      <c r="L29" s="2">
        <f t="shared" si="3"/>
        <v>1481</v>
      </c>
      <c r="M29" s="2">
        <f>SUM('Daily Points'!T29:Z29)</f>
        <v>1563</v>
      </c>
      <c r="O29" s="2">
        <f t="shared" si="4"/>
        <v>1563</v>
      </c>
      <c r="P29" s="2">
        <f>SUM('Daily Points'!AA29:AG29)</f>
        <v>859</v>
      </c>
      <c r="R29" s="2">
        <f t="shared" si="5"/>
        <v>859</v>
      </c>
    </row>
    <row r="30" spans="1:18">
      <c r="A30" s="2">
        <v>29</v>
      </c>
      <c r="B30" s="2" t="s">
        <v>47</v>
      </c>
      <c r="C30" s="2">
        <f t="shared" si="0"/>
        <v>4402</v>
      </c>
      <c r="D30" s="2">
        <v>24106</v>
      </c>
      <c r="F30" s="2">
        <f t="shared" si="1"/>
        <v>28508</v>
      </c>
      <c r="G30" s="2">
        <f>SUM('Daily Points'!F30:L30)</f>
        <v>1125</v>
      </c>
      <c r="I30" s="2">
        <f t="shared" si="2"/>
        <v>1125</v>
      </c>
      <c r="J30" s="2">
        <f>SUM('Daily Points'!M30:S30)</f>
        <v>882</v>
      </c>
      <c r="L30" s="2">
        <f t="shared" si="3"/>
        <v>882</v>
      </c>
      <c r="M30" s="2">
        <f>SUM('Daily Points'!T30:Z30)</f>
        <v>1203</v>
      </c>
      <c r="O30" s="2">
        <f t="shared" si="4"/>
        <v>1203</v>
      </c>
      <c r="P30" s="2">
        <f>SUM('Daily Points'!AA30:AG30)</f>
        <v>1223</v>
      </c>
      <c r="Q30" s="2">
        <v>-31</v>
      </c>
      <c r="R30" s="2">
        <f t="shared" si="5"/>
        <v>1192</v>
      </c>
    </row>
    <row r="31" spans="1:18">
      <c r="A31" s="2">
        <v>30</v>
      </c>
      <c r="B31" s="2" t="s">
        <v>31</v>
      </c>
      <c r="C31" s="2">
        <f t="shared" si="0"/>
        <v>4279</v>
      </c>
      <c r="D31" s="2">
        <v>24054</v>
      </c>
      <c r="F31" s="2">
        <f t="shared" si="1"/>
        <v>28333</v>
      </c>
      <c r="G31" s="2">
        <f>SUM('Daily Points'!F31:L31)</f>
        <v>1313</v>
      </c>
      <c r="I31" s="2">
        <f t="shared" si="2"/>
        <v>1313</v>
      </c>
      <c r="J31" s="2">
        <f>SUM('Daily Points'!M31:S31)</f>
        <v>576</v>
      </c>
      <c r="L31" s="2">
        <f t="shared" si="3"/>
        <v>576</v>
      </c>
      <c r="M31" s="2">
        <f>SUM('Daily Points'!T31:Z31)</f>
        <v>1305</v>
      </c>
      <c r="O31" s="2">
        <f t="shared" si="4"/>
        <v>1305</v>
      </c>
      <c r="P31" s="2">
        <f>SUM('Daily Points'!AA31:AG31)</f>
        <v>1085</v>
      </c>
      <c r="R31" s="2">
        <f t="shared" si="5"/>
        <v>1085</v>
      </c>
    </row>
    <row r="32" spans="1:18">
      <c r="A32" s="2">
        <v>31</v>
      </c>
      <c r="B32" s="2" t="s">
        <v>58</v>
      </c>
      <c r="C32" s="2">
        <f t="shared" si="0"/>
        <v>4783</v>
      </c>
      <c r="D32" s="2">
        <v>23970</v>
      </c>
      <c r="F32" s="2">
        <f t="shared" si="1"/>
        <v>28753</v>
      </c>
      <c r="G32" s="2">
        <f>SUM('Daily Points'!F32:L32)</f>
        <v>960</v>
      </c>
      <c r="I32" s="2">
        <f t="shared" si="2"/>
        <v>960</v>
      </c>
      <c r="J32" s="2">
        <f>SUM('Daily Points'!M32:S32)</f>
        <v>1332</v>
      </c>
      <c r="L32" s="2">
        <f t="shared" si="3"/>
        <v>1332</v>
      </c>
      <c r="M32" s="2">
        <f>SUM('Daily Points'!T32:Z32)</f>
        <v>1223</v>
      </c>
      <c r="O32" s="2">
        <f t="shared" si="4"/>
        <v>1223</v>
      </c>
      <c r="P32" s="2">
        <f>SUM('Daily Points'!AA32:AG32)</f>
        <v>1268</v>
      </c>
      <c r="R32" s="2">
        <f t="shared" si="5"/>
        <v>1268</v>
      </c>
    </row>
    <row r="33" spans="1:18">
      <c r="A33" s="2">
        <v>32</v>
      </c>
      <c r="B33" s="2" t="s">
        <v>45</v>
      </c>
      <c r="C33" s="2">
        <f t="shared" si="0"/>
        <v>4278</v>
      </c>
      <c r="D33" s="2">
        <v>23048</v>
      </c>
      <c r="F33" s="2">
        <f t="shared" si="1"/>
        <v>27326</v>
      </c>
      <c r="G33" s="2">
        <f>SUM('Daily Points'!F33:L33)</f>
        <v>1677</v>
      </c>
      <c r="I33" s="2">
        <f t="shared" si="2"/>
        <v>1677</v>
      </c>
      <c r="J33" s="2">
        <f>SUM('Daily Points'!M33:S33)</f>
        <v>864</v>
      </c>
      <c r="L33" s="2">
        <f t="shared" si="3"/>
        <v>864</v>
      </c>
      <c r="M33" s="2">
        <f>SUM('Daily Points'!T33:Z33)</f>
        <v>1005</v>
      </c>
      <c r="O33" s="2">
        <f t="shared" si="4"/>
        <v>1005</v>
      </c>
      <c r="P33" s="2">
        <f>SUM('Daily Points'!AA33:AG33)</f>
        <v>738</v>
      </c>
      <c r="Q33" s="2">
        <v>-6</v>
      </c>
      <c r="R33" s="2">
        <f t="shared" si="5"/>
        <v>732</v>
      </c>
    </row>
    <row r="34" spans="1:18">
      <c r="A34" s="2">
        <v>33</v>
      </c>
      <c r="B34" s="2" t="s">
        <v>126</v>
      </c>
      <c r="C34" s="2">
        <f t="shared" si="0"/>
        <v>4117</v>
      </c>
      <c r="D34" s="2">
        <v>22185</v>
      </c>
      <c r="F34" s="2">
        <f t="shared" si="1"/>
        <v>26302</v>
      </c>
      <c r="G34" s="2">
        <f>SUM('Daily Points'!F34:L34)</f>
        <v>1077</v>
      </c>
      <c r="I34" s="2">
        <f t="shared" si="2"/>
        <v>1077</v>
      </c>
      <c r="J34" s="2">
        <f>SUM('Daily Points'!M34:S34)</f>
        <v>1242</v>
      </c>
      <c r="L34" s="2">
        <f t="shared" si="3"/>
        <v>1242</v>
      </c>
      <c r="M34" s="2">
        <f>SUM('Daily Points'!T34:Z34)</f>
        <v>882</v>
      </c>
      <c r="O34" s="2">
        <f t="shared" si="4"/>
        <v>882</v>
      </c>
      <c r="P34" s="2">
        <f>SUM('Daily Points'!AA34:AG34)</f>
        <v>916</v>
      </c>
      <c r="R34" s="2">
        <f t="shared" si="5"/>
        <v>916</v>
      </c>
    </row>
    <row r="35" spans="1:18">
      <c r="A35" s="2">
        <v>34</v>
      </c>
      <c r="B35" s="2" t="s">
        <v>105</v>
      </c>
      <c r="C35" s="2">
        <f t="shared" si="0"/>
        <v>4085</v>
      </c>
      <c r="D35" s="2">
        <v>22136</v>
      </c>
      <c r="F35" s="2">
        <f t="shared" si="1"/>
        <v>26221</v>
      </c>
      <c r="G35" s="2">
        <f>SUM('Daily Points'!F35:L35)</f>
        <v>945</v>
      </c>
      <c r="I35" s="2">
        <f t="shared" si="2"/>
        <v>945</v>
      </c>
      <c r="J35" s="2">
        <f>SUM('Daily Points'!M35:S35)</f>
        <v>1249</v>
      </c>
      <c r="L35" s="2">
        <f t="shared" si="3"/>
        <v>1249</v>
      </c>
      <c r="M35" s="2">
        <f>SUM('Daily Points'!T35:Z35)</f>
        <v>1137</v>
      </c>
      <c r="O35" s="2">
        <f t="shared" si="4"/>
        <v>1137</v>
      </c>
      <c r="P35" s="2">
        <f>SUM('Daily Points'!AA35:AG35)</f>
        <v>754</v>
      </c>
      <c r="R35" s="2">
        <f t="shared" si="5"/>
        <v>754</v>
      </c>
    </row>
    <row r="36" spans="1:18">
      <c r="A36" s="2">
        <v>35</v>
      </c>
      <c r="B36" s="2" t="s">
        <v>7</v>
      </c>
      <c r="C36" s="2">
        <f t="shared" si="0"/>
        <v>2373</v>
      </c>
      <c r="D36" s="2">
        <v>21583</v>
      </c>
      <c r="E36" s="2">
        <v>10</v>
      </c>
      <c r="F36" s="2">
        <f t="shared" si="1"/>
        <v>23966</v>
      </c>
      <c r="G36" s="2">
        <f>SUM('Daily Points'!F36:L36)</f>
        <v>1016</v>
      </c>
      <c r="I36" s="2">
        <f t="shared" si="2"/>
        <v>1016</v>
      </c>
      <c r="J36" s="2">
        <f>SUM('Daily Points'!M36:S36)</f>
        <v>403</v>
      </c>
      <c r="L36" s="2">
        <f t="shared" si="3"/>
        <v>403</v>
      </c>
      <c r="M36" s="2">
        <f>SUM('Daily Points'!T36:Z36)</f>
        <v>513</v>
      </c>
      <c r="O36" s="2">
        <f t="shared" si="4"/>
        <v>513</v>
      </c>
      <c r="P36" s="2">
        <f>SUM('Daily Points'!AA36:AG36)</f>
        <v>441</v>
      </c>
      <c r="R36" s="2">
        <f t="shared" si="5"/>
        <v>441</v>
      </c>
    </row>
    <row r="37" spans="1:18">
      <c r="A37" s="2">
        <v>36</v>
      </c>
      <c r="B37" s="2" t="s">
        <v>16</v>
      </c>
      <c r="C37" s="2">
        <f t="shared" si="0"/>
        <v>4066</v>
      </c>
      <c r="D37" s="2">
        <v>20764</v>
      </c>
      <c r="F37" s="2">
        <f t="shared" si="1"/>
        <v>24830</v>
      </c>
      <c r="G37" s="2">
        <f>SUM('Daily Points'!F37:L37)</f>
        <v>1153</v>
      </c>
      <c r="I37" s="2">
        <f t="shared" si="2"/>
        <v>1153</v>
      </c>
      <c r="J37" s="2">
        <f>SUM('Daily Points'!M37:S37)</f>
        <v>1113</v>
      </c>
      <c r="L37" s="2">
        <f t="shared" si="3"/>
        <v>1113</v>
      </c>
      <c r="M37" s="2">
        <f>SUM('Daily Points'!T37:Z37)</f>
        <v>726</v>
      </c>
      <c r="O37" s="2">
        <f t="shared" si="4"/>
        <v>726</v>
      </c>
      <c r="P37" s="2">
        <f>SUM('Daily Points'!AA37:AG37)</f>
        <v>1074</v>
      </c>
      <c r="R37" s="2">
        <f t="shared" si="5"/>
        <v>1074</v>
      </c>
    </row>
    <row r="38" spans="1:18">
      <c r="A38" s="2">
        <v>37</v>
      </c>
      <c r="B38" s="2" t="s">
        <v>91</v>
      </c>
      <c r="C38" s="2">
        <f t="shared" si="0"/>
        <v>3493</v>
      </c>
      <c r="D38" s="2">
        <v>20756</v>
      </c>
      <c r="F38" s="2">
        <f t="shared" si="1"/>
        <v>24249</v>
      </c>
      <c r="G38" s="2">
        <f>SUM('Daily Points'!F38:L38)</f>
        <v>763</v>
      </c>
      <c r="I38" s="2">
        <f t="shared" si="2"/>
        <v>763</v>
      </c>
      <c r="J38" s="2">
        <f>SUM('Daily Points'!M38:S38)</f>
        <v>745</v>
      </c>
      <c r="L38" s="2">
        <f t="shared" si="3"/>
        <v>745</v>
      </c>
      <c r="M38" s="2">
        <f>SUM('Daily Points'!T38:Z38)</f>
        <v>1111</v>
      </c>
      <c r="O38" s="2">
        <f t="shared" si="4"/>
        <v>1111</v>
      </c>
      <c r="P38" s="2">
        <f>SUM('Daily Points'!AA38:AG38)</f>
        <v>880</v>
      </c>
      <c r="Q38" s="2">
        <v>-6</v>
      </c>
      <c r="R38" s="2">
        <f t="shared" si="5"/>
        <v>874</v>
      </c>
    </row>
    <row r="39" spans="1:18">
      <c r="A39" s="2">
        <v>38</v>
      </c>
      <c r="B39" s="2" t="s">
        <v>99</v>
      </c>
      <c r="C39" s="2">
        <f t="shared" si="0"/>
        <v>2892</v>
      </c>
      <c r="D39" s="2">
        <v>20119</v>
      </c>
      <c r="F39" s="2">
        <f t="shared" si="1"/>
        <v>23011</v>
      </c>
      <c r="G39" s="2">
        <f>SUM('Daily Points'!F39:L39)</f>
        <v>862</v>
      </c>
      <c r="I39" s="2">
        <f t="shared" si="2"/>
        <v>862</v>
      </c>
      <c r="J39" s="2">
        <f>SUM('Daily Points'!M39:S39)</f>
        <v>632</v>
      </c>
      <c r="L39" s="2">
        <f t="shared" si="3"/>
        <v>632</v>
      </c>
      <c r="M39" s="2">
        <f>SUM('Daily Points'!T39:Z39)</f>
        <v>978</v>
      </c>
      <c r="O39" s="2">
        <f t="shared" si="4"/>
        <v>978</v>
      </c>
      <c r="P39" s="2">
        <f>SUM('Daily Points'!AA39:AG39)</f>
        <v>420</v>
      </c>
      <c r="R39" s="2">
        <f t="shared" si="5"/>
        <v>420</v>
      </c>
    </row>
    <row r="40" spans="1:18">
      <c r="A40" s="2">
        <v>39</v>
      </c>
      <c r="B40" s="2" t="s">
        <v>113</v>
      </c>
      <c r="C40" s="2">
        <f t="shared" si="0"/>
        <v>3033</v>
      </c>
      <c r="D40" s="2">
        <v>19344</v>
      </c>
      <c r="F40" s="2">
        <f t="shared" si="1"/>
        <v>22377</v>
      </c>
      <c r="G40" s="2">
        <f>SUM('Daily Points'!F40:L40)</f>
        <v>519</v>
      </c>
      <c r="I40" s="2">
        <f t="shared" si="2"/>
        <v>519</v>
      </c>
      <c r="J40" s="2">
        <f>SUM('Daily Points'!M40:S40)</f>
        <v>771</v>
      </c>
      <c r="L40" s="2">
        <f t="shared" si="3"/>
        <v>771</v>
      </c>
      <c r="M40" s="2">
        <f>SUM('Daily Points'!T40:Z40)</f>
        <v>743</v>
      </c>
      <c r="O40" s="2">
        <f t="shared" si="4"/>
        <v>743</v>
      </c>
      <c r="P40" s="2">
        <f>SUM('Daily Points'!AA40:AG40)</f>
        <v>1000</v>
      </c>
      <c r="R40" s="2">
        <f t="shared" si="5"/>
        <v>1000</v>
      </c>
    </row>
    <row r="41" spans="1:18">
      <c r="A41" s="2">
        <v>40</v>
      </c>
      <c r="B41" s="2" t="s">
        <v>84</v>
      </c>
      <c r="C41" s="2">
        <f t="shared" si="0"/>
        <v>3588</v>
      </c>
      <c r="D41" s="2">
        <v>17828</v>
      </c>
      <c r="F41" s="2">
        <f t="shared" si="1"/>
        <v>21416</v>
      </c>
      <c r="G41" s="2">
        <f>SUM('Daily Points'!F41:L41)</f>
        <v>841</v>
      </c>
      <c r="I41" s="2">
        <f t="shared" si="2"/>
        <v>841</v>
      </c>
      <c r="J41" s="2">
        <f>SUM('Daily Points'!M41:S41)</f>
        <v>870</v>
      </c>
      <c r="L41" s="2">
        <f t="shared" si="3"/>
        <v>870</v>
      </c>
      <c r="M41" s="2">
        <f>SUM('Daily Points'!T41:Z41)</f>
        <v>1043</v>
      </c>
      <c r="O41" s="2">
        <f t="shared" si="4"/>
        <v>1043</v>
      </c>
      <c r="P41" s="2">
        <f>SUM('Daily Points'!AA41:AG41)</f>
        <v>840</v>
      </c>
      <c r="Q41" s="2">
        <v>-6</v>
      </c>
      <c r="R41" s="2">
        <f t="shared" si="5"/>
        <v>834</v>
      </c>
    </row>
    <row r="42" spans="1:18">
      <c r="A42" s="2">
        <v>41</v>
      </c>
      <c r="B42" s="2" t="s">
        <v>12</v>
      </c>
      <c r="C42" s="2">
        <f t="shared" si="0"/>
        <v>3141</v>
      </c>
      <c r="D42" s="2">
        <v>16450</v>
      </c>
      <c r="F42" s="2">
        <f t="shared" si="1"/>
        <v>19591</v>
      </c>
      <c r="G42" s="2">
        <f>SUM('Daily Points'!F42:L42)</f>
        <v>730</v>
      </c>
      <c r="I42" s="2">
        <f t="shared" si="2"/>
        <v>730</v>
      </c>
      <c r="J42" s="2">
        <f>SUM('Daily Points'!M42:S42)</f>
        <v>746</v>
      </c>
      <c r="L42" s="2">
        <f t="shared" si="3"/>
        <v>746</v>
      </c>
      <c r="M42" s="2">
        <f>SUM('Daily Points'!T42:Z42)</f>
        <v>510</v>
      </c>
      <c r="O42" s="2">
        <f t="shared" si="4"/>
        <v>510</v>
      </c>
      <c r="P42" s="2">
        <f>SUM('Daily Points'!AA42:AG42)</f>
        <v>1155</v>
      </c>
      <c r="R42" s="2">
        <f t="shared" si="5"/>
        <v>1155</v>
      </c>
    </row>
  </sheetData>
  <conditionalFormatting sqref="C1:C100">
    <cfRule type="cellIs" dxfId="5" priority="1" stopIfTrue="1" operator="greaterThan">
      <formula>6000</formula>
    </cfRule>
  </conditionalFormatting>
  <conditionalFormatting sqref="F1:F100">
    <cfRule type="cellIs" dxfId="4" priority="2" stopIfTrue="1" operator="greaterThan">
      <formula>32000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2"/>
  <sheetViews>
    <sheetView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7.140625" defaultRowHeight="12.75" customHeight="1"/>
  <cols>
    <col min="1" max="1" width="8.28515625" customWidth="1"/>
    <col min="2" max="2" width="37.42578125" customWidth="1"/>
    <col min="3" max="5" width="8.5703125" customWidth="1"/>
    <col min="6" max="33" width="10.42578125" customWidth="1"/>
  </cols>
  <sheetData>
    <row r="1" spans="1:33" ht="25.5">
      <c r="A1" s="1" t="s">
        <v>54</v>
      </c>
      <c r="B1" s="1" t="s">
        <v>30</v>
      </c>
      <c r="C1" s="1" t="s">
        <v>101</v>
      </c>
      <c r="D1" s="1" t="s">
        <v>0</v>
      </c>
      <c r="E1" s="1" t="s">
        <v>121</v>
      </c>
      <c r="F1" s="3">
        <v>40979</v>
      </c>
      <c r="G1" s="3">
        <v>40980</v>
      </c>
      <c r="H1" s="3">
        <v>40981</v>
      </c>
      <c r="I1" s="3">
        <v>40982</v>
      </c>
      <c r="J1" s="3">
        <v>40983</v>
      </c>
      <c r="K1" s="3">
        <v>40984</v>
      </c>
      <c r="L1" s="3">
        <v>40985</v>
      </c>
      <c r="M1" s="3">
        <v>40986</v>
      </c>
      <c r="N1" s="3">
        <v>40987</v>
      </c>
      <c r="O1" s="3">
        <v>40988</v>
      </c>
      <c r="P1" s="3">
        <v>40989</v>
      </c>
      <c r="Q1" s="3">
        <v>40990</v>
      </c>
      <c r="R1" s="3">
        <v>40991</v>
      </c>
      <c r="S1" s="3">
        <v>40992</v>
      </c>
      <c r="T1" s="3">
        <v>40993</v>
      </c>
      <c r="U1" s="3">
        <v>40994</v>
      </c>
      <c r="V1" s="3">
        <v>40995</v>
      </c>
      <c r="W1" s="3">
        <v>40996</v>
      </c>
      <c r="X1" s="3">
        <v>40997</v>
      </c>
      <c r="Y1" s="3">
        <v>40998</v>
      </c>
      <c r="Z1" s="3">
        <v>40999</v>
      </c>
      <c r="AA1" s="3">
        <v>41000</v>
      </c>
      <c r="AB1" s="3">
        <v>41001</v>
      </c>
      <c r="AC1" s="3">
        <v>41002</v>
      </c>
      <c r="AD1" s="3">
        <v>41003</v>
      </c>
      <c r="AE1" s="3">
        <v>41004</v>
      </c>
      <c r="AF1" s="3">
        <v>41005</v>
      </c>
      <c r="AG1" s="3">
        <v>41006</v>
      </c>
    </row>
    <row r="2" spans="1:33">
      <c r="A2" s="2">
        <v>1</v>
      </c>
      <c r="B2" s="2" t="s">
        <v>100</v>
      </c>
      <c r="C2" s="2">
        <f t="shared" ref="C2:C42" si="0">SUM(F2:L2)</f>
        <v>1740</v>
      </c>
      <c r="D2" s="2">
        <f t="shared" ref="D2:D42" si="1">SUM(M2:S2)</f>
        <v>1838</v>
      </c>
      <c r="E2" s="2">
        <f t="shared" ref="E2:E42" si="2">SUM(T2:Z2)</f>
        <v>1307</v>
      </c>
      <c r="F2" s="2">
        <v>183</v>
      </c>
      <c r="G2" s="2">
        <v>254</v>
      </c>
      <c r="H2" s="2">
        <v>153</v>
      </c>
      <c r="I2" s="2">
        <v>438</v>
      </c>
      <c r="J2" s="2">
        <v>313</v>
      </c>
      <c r="K2" s="2">
        <v>206</v>
      </c>
      <c r="L2" s="2">
        <v>193</v>
      </c>
      <c r="M2" s="2">
        <v>271</v>
      </c>
      <c r="N2" s="2">
        <v>122</v>
      </c>
      <c r="O2" s="2">
        <v>214</v>
      </c>
      <c r="P2" s="2">
        <v>164</v>
      </c>
      <c r="Q2" s="2">
        <v>251</v>
      </c>
      <c r="R2" s="2">
        <v>611</v>
      </c>
      <c r="S2" s="2">
        <v>205</v>
      </c>
      <c r="T2" s="2">
        <v>390</v>
      </c>
      <c r="U2" s="2">
        <v>248</v>
      </c>
      <c r="V2" s="2">
        <v>129</v>
      </c>
      <c r="W2" s="2">
        <v>-3</v>
      </c>
      <c r="X2" s="2">
        <v>220</v>
      </c>
      <c r="Y2" s="2">
        <v>138</v>
      </c>
      <c r="Z2" s="2">
        <v>185</v>
      </c>
      <c r="AA2" s="2">
        <v>294</v>
      </c>
      <c r="AB2" s="2">
        <v>-8</v>
      </c>
      <c r="AC2" s="2">
        <v>225</v>
      </c>
      <c r="AD2" s="2">
        <v>252</v>
      </c>
      <c r="AE2" s="2">
        <v>296</v>
      </c>
      <c r="AF2" s="2">
        <v>0</v>
      </c>
      <c r="AG2" s="2">
        <v>324</v>
      </c>
    </row>
    <row r="3" spans="1:33">
      <c r="A3" s="2">
        <v>2</v>
      </c>
      <c r="B3" s="2" t="s">
        <v>85</v>
      </c>
      <c r="C3" s="2">
        <f t="shared" si="0"/>
        <v>1657</v>
      </c>
      <c r="D3" s="2">
        <f t="shared" si="1"/>
        <v>1484</v>
      </c>
      <c r="E3" s="2">
        <f t="shared" si="2"/>
        <v>1606</v>
      </c>
      <c r="F3" s="2">
        <v>332</v>
      </c>
      <c r="G3" s="2">
        <v>113</v>
      </c>
      <c r="H3" s="2">
        <v>226</v>
      </c>
      <c r="I3" s="2">
        <v>277</v>
      </c>
      <c r="J3" s="2">
        <v>201</v>
      </c>
      <c r="K3" s="2">
        <v>253</v>
      </c>
      <c r="L3" s="2">
        <v>255</v>
      </c>
      <c r="M3" s="2">
        <v>113</v>
      </c>
      <c r="N3" s="2">
        <v>38</v>
      </c>
      <c r="O3" s="2">
        <v>480</v>
      </c>
      <c r="P3" s="2">
        <v>130</v>
      </c>
      <c r="Q3" s="2">
        <v>208</v>
      </c>
      <c r="R3" s="2">
        <v>141</v>
      </c>
      <c r="S3" s="2">
        <v>374</v>
      </c>
      <c r="T3" s="2">
        <v>305</v>
      </c>
      <c r="U3" s="2">
        <v>331</v>
      </c>
      <c r="V3" s="2">
        <v>177</v>
      </c>
      <c r="W3" s="2">
        <v>88</v>
      </c>
      <c r="X3" s="2">
        <v>124</v>
      </c>
      <c r="Y3" s="2">
        <v>203</v>
      </c>
      <c r="Z3" s="2">
        <v>378</v>
      </c>
      <c r="AA3" s="2">
        <v>196</v>
      </c>
      <c r="AB3" s="2">
        <v>-4</v>
      </c>
      <c r="AC3" s="2">
        <v>227</v>
      </c>
      <c r="AD3" s="2">
        <v>237</v>
      </c>
      <c r="AE3" s="2">
        <v>304</v>
      </c>
      <c r="AF3" s="2">
        <v>96</v>
      </c>
      <c r="AG3" s="2">
        <v>483</v>
      </c>
    </row>
    <row r="4" spans="1:33">
      <c r="A4" s="2">
        <v>3</v>
      </c>
      <c r="B4" s="2" t="s">
        <v>59</v>
      </c>
      <c r="C4" s="2">
        <f t="shared" si="0"/>
        <v>1671</v>
      </c>
      <c r="D4" s="2">
        <f t="shared" si="1"/>
        <v>1361</v>
      </c>
      <c r="E4" s="2">
        <f t="shared" si="2"/>
        <v>1437</v>
      </c>
      <c r="F4" s="2">
        <v>429</v>
      </c>
      <c r="G4" s="2">
        <v>16</v>
      </c>
      <c r="H4" s="2">
        <v>306</v>
      </c>
      <c r="I4" s="2">
        <v>159</v>
      </c>
      <c r="J4" s="2">
        <v>315</v>
      </c>
      <c r="K4" s="2">
        <v>200</v>
      </c>
      <c r="L4" s="2">
        <v>246</v>
      </c>
      <c r="M4" s="2">
        <v>87</v>
      </c>
      <c r="N4" s="2">
        <v>131</v>
      </c>
      <c r="O4" s="2">
        <v>385</v>
      </c>
      <c r="P4" s="2">
        <v>155</v>
      </c>
      <c r="Q4" s="2">
        <v>159</v>
      </c>
      <c r="R4" s="2">
        <v>143</v>
      </c>
      <c r="S4" s="2">
        <v>301</v>
      </c>
      <c r="T4" s="2">
        <v>223</v>
      </c>
      <c r="U4" s="2">
        <v>324</v>
      </c>
      <c r="V4" s="2">
        <v>258</v>
      </c>
      <c r="W4" s="2">
        <v>39</v>
      </c>
      <c r="X4" s="2">
        <v>105</v>
      </c>
      <c r="Y4" s="2">
        <v>162</v>
      </c>
      <c r="Z4" s="2">
        <v>326</v>
      </c>
      <c r="AA4" s="2">
        <v>73</v>
      </c>
      <c r="AB4" s="2">
        <v>49</v>
      </c>
      <c r="AC4" s="2">
        <v>284</v>
      </c>
      <c r="AD4" s="2">
        <v>71</v>
      </c>
      <c r="AE4" s="2">
        <v>372</v>
      </c>
      <c r="AF4" s="2">
        <v>117</v>
      </c>
      <c r="AG4" s="2">
        <v>351</v>
      </c>
    </row>
    <row r="5" spans="1:33">
      <c r="A5" s="2">
        <v>4</v>
      </c>
      <c r="B5" s="2" t="s">
        <v>112</v>
      </c>
      <c r="C5" s="2">
        <f t="shared" si="0"/>
        <v>1021</v>
      </c>
      <c r="D5" s="2">
        <f t="shared" si="1"/>
        <v>1020</v>
      </c>
      <c r="E5" s="2">
        <f t="shared" si="2"/>
        <v>509</v>
      </c>
      <c r="F5" s="2">
        <v>143</v>
      </c>
      <c r="G5" s="2">
        <v>48</v>
      </c>
      <c r="H5" s="2">
        <v>260</v>
      </c>
      <c r="I5" s="2">
        <v>79</v>
      </c>
      <c r="J5" s="2">
        <v>182</v>
      </c>
      <c r="K5" s="2">
        <v>260</v>
      </c>
      <c r="L5" s="2">
        <v>49</v>
      </c>
      <c r="M5" s="2">
        <v>187</v>
      </c>
      <c r="N5" s="2">
        <v>144</v>
      </c>
      <c r="O5" s="2">
        <v>241</v>
      </c>
      <c r="P5" s="2">
        <v>115</v>
      </c>
      <c r="Q5" s="2">
        <v>71</v>
      </c>
      <c r="R5" s="2">
        <v>19</v>
      </c>
      <c r="S5" s="2">
        <v>243</v>
      </c>
      <c r="T5" s="2">
        <v>60</v>
      </c>
      <c r="U5" s="2">
        <v>206</v>
      </c>
      <c r="V5" s="2">
        <v>55</v>
      </c>
      <c r="W5" s="2">
        <v>25</v>
      </c>
      <c r="X5" s="2">
        <v>37</v>
      </c>
      <c r="Y5" s="2">
        <v>70</v>
      </c>
      <c r="Z5" s="2">
        <v>56</v>
      </c>
      <c r="AA5" s="2">
        <v>217</v>
      </c>
      <c r="AB5" s="2">
        <v>41</v>
      </c>
      <c r="AC5" s="2">
        <v>101</v>
      </c>
      <c r="AD5" s="2">
        <v>-34</v>
      </c>
      <c r="AE5" s="2">
        <v>259</v>
      </c>
      <c r="AF5" s="2">
        <v>43</v>
      </c>
      <c r="AG5" s="2">
        <v>42</v>
      </c>
    </row>
    <row r="6" spans="1:33">
      <c r="A6" s="2">
        <v>5</v>
      </c>
      <c r="B6" s="2" t="s">
        <v>68</v>
      </c>
      <c r="C6" s="2">
        <f t="shared" si="0"/>
        <v>1034</v>
      </c>
      <c r="D6" s="2">
        <f t="shared" si="1"/>
        <v>1203</v>
      </c>
      <c r="E6" s="2">
        <f t="shared" si="2"/>
        <v>1099</v>
      </c>
      <c r="F6" s="2">
        <v>185</v>
      </c>
      <c r="G6" s="2">
        <v>27</v>
      </c>
      <c r="H6" s="2">
        <v>156</v>
      </c>
      <c r="I6" s="2">
        <v>132</v>
      </c>
      <c r="J6" s="2">
        <v>271</v>
      </c>
      <c r="K6" s="2">
        <v>147</v>
      </c>
      <c r="L6" s="2">
        <v>116</v>
      </c>
      <c r="M6" s="2">
        <v>234</v>
      </c>
      <c r="N6" s="2">
        <v>38</v>
      </c>
      <c r="O6" s="2">
        <v>291</v>
      </c>
      <c r="P6" s="2">
        <v>99</v>
      </c>
      <c r="Q6" s="2">
        <v>63</v>
      </c>
      <c r="R6" s="2">
        <v>163</v>
      </c>
      <c r="S6" s="2">
        <v>315</v>
      </c>
      <c r="T6" s="2">
        <v>302</v>
      </c>
      <c r="U6" s="2">
        <v>193</v>
      </c>
      <c r="V6" s="2">
        <v>169</v>
      </c>
      <c r="W6" s="2">
        <v>3</v>
      </c>
      <c r="X6" s="2">
        <v>-5</v>
      </c>
      <c r="Y6" s="2">
        <v>83</v>
      </c>
      <c r="Z6" s="2">
        <v>354</v>
      </c>
      <c r="AA6" s="2">
        <v>102</v>
      </c>
      <c r="AB6" s="2">
        <v>37</v>
      </c>
      <c r="AC6" s="2">
        <v>117</v>
      </c>
      <c r="AD6" s="2">
        <v>-14</v>
      </c>
      <c r="AE6" s="2">
        <v>198</v>
      </c>
      <c r="AF6" s="2">
        <v>-12</v>
      </c>
      <c r="AG6" s="2">
        <v>249</v>
      </c>
    </row>
    <row r="7" spans="1:33">
      <c r="A7" s="2">
        <v>6</v>
      </c>
      <c r="B7" s="2" t="s">
        <v>75</v>
      </c>
      <c r="C7" s="2">
        <f t="shared" si="0"/>
        <v>1620</v>
      </c>
      <c r="D7" s="2">
        <f t="shared" si="1"/>
        <v>1192</v>
      </c>
      <c r="E7" s="2">
        <f t="shared" si="2"/>
        <v>1669</v>
      </c>
      <c r="F7" s="2">
        <v>433</v>
      </c>
      <c r="G7" s="2">
        <v>126</v>
      </c>
      <c r="H7" s="2">
        <v>257</v>
      </c>
      <c r="I7" s="2">
        <v>76</v>
      </c>
      <c r="J7" s="2">
        <v>292</v>
      </c>
      <c r="K7" s="2">
        <v>74</v>
      </c>
      <c r="L7" s="2">
        <v>362</v>
      </c>
      <c r="M7" s="2">
        <v>67</v>
      </c>
      <c r="N7" s="2">
        <v>462</v>
      </c>
      <c r="O7" s="2">
        <v>14</v>
      </c>
      <c r="P7" s="2">
        <v>137</v>
      </c>
      <c r="Q7" s="2">
        <v>82</v>
      </c>
      <c r="R7" s="2">
        <v>238</v>
      </c>
      <c r="S7" s="2">
        <v>192</v>
      </c>
      <c r="T7" s="2">
        <v>200</v>
      </c>
      <c r="U7" s="2">
        <v>271</v>
      </c>
      <c r="V7" s="2">
        <v>267</v>
      </c>
      <c r="W7" s="2">
        <v>88</v>
      </c>
      <c r="X7" s="2">
        <v>321</v>
      </c>
      <c r="Y7" s="2">
        <v>246</v>
      </c>
      <c r="Z7" s="2">
        <v>276</v>
      </c>
      <c r="AA7" s="2">
        <v>70</v>
      </c>
      <c r="AB7" s="2">
        <v>70</v>
      </c>
      <c r="AC7" s="2">
        <v>327</v>
      </c>
      <c r="AD7" s="2">
        <v>106</v>
      </c>
      <c r="AE7" s="2">
        <v>359</v>
      </c>
      <c r="AF7" s="2">
        <v>41</v>
      </c>
      <c r="AG7" s="2">
        <v>302</v>
      </c>
    </row>
    <row r="8" spans="1:33">
      <c r="A8" s="2">
        <v>7</v>
      </c>
      <c r="B8" s="2" t="s">
        <v>11</v>
      </c>
      <c r="C8" s="2">
        <f t="shared" si="0"/>
        <v>1376</v>
      </c>
      <c r="D8" s="2">
        <f t="shared" si="1"/>
        <v>1047</v>
      </c>
      <c r="E8" s="2">
        <f t="shared" si="2"/>
        <v>743</v>
      </c>
      <c r="F8" s="2">
        <v>103</v>
      </c>
      <c r="G8" s="2">
        <v>165</v>
      </c>
      <c r="H8" s="2">
        <v>100</v>
      </c>
      <c r="I8" s="2">
        <v>432</v>
      </c>
      <c r="J8" s="2">
        <v>175</v>
      </c>
      <c r="K8" s="2">
        <v>186</v>
      </c>
      <c r="L8" s="2">
        <v>215</v>
      </c>
      <c r="M8" s="2">
        <v>233</v>
      </c>
      <c r="N8" s="2">
        <v>37</v>
      </c>
      <c r="O8" s="2">
        <v>166</v>
      </c>
      <c r="P8" s="2">
        <v>290</v>
      </c>
      <c r="Q8" s="2">
        <v>120</v>
      </c>
      <c r="R8" s="2">
        <v>51</v>
      </c>
      <c r="S8" s="2">
        <v>150</v>
      </c>
      <c r="T8" s="2">
        <v>159</v>
      </c>
      <c r="U8" s="2">
        <v>45</v>
      </c>
      <c r="V8" s="2">
        <v>65</v>
      </c>
      <c r="W8" s="2">
        <v>158</v>
      </c>
      <c r="X8" s="2">
        <v>35</v>
      </c>
      <c r="Y8" s="2">
        <v>96</v>
      </c>
      <c r="Z8" s="2">
        <v>185</v>
      </c>
      <c r="AA8" s="2">
        <v>146</v>
      </c>
      <c r="AB8" s="2">
        <v>18</v>
      </c>
      <c r="AC8" s="2">
        <v>196</v>
      </c>
      <c r="AD8" s="2">
        <v>135</v>
      </c>
      <c r="AE8" s="2">
        <v>306</v>
      </c>
      <c r="AF8" s="2">
        <v>45</v>
      </c>
      <c r="AG8" s="2">
        <v>101</v>
      </c>
    </row>
    <row r="9" spans="1:33">
      <c r="A9" s="2">
        <v>8</v>
      </c>
      <c r="B9" s="2" t="s">
        <v>24</v>
      </c>
      <c r="C9" s="2">
        <f t="shared" si="0"/>
        <v>1399</v>
      </c>
      <c r="D9" s="2">
        <f t="shared" si="1"/>
        <v>1488</v>
      </c>
      <c r="E9" s="2">
        <f t="shared" si="2"/>
        <v>1166</v>
      </c>
      <c r="F9" s="2">
        <v>237</v>
      </c>
      <c r="G9" s="2">
        <v>189</v>
      </c>
      <c r="H9" s="2">
        <v>281</v>
      </c>
      <c r="I9" s="2">
        <v>196</v>
      </c>
      <c r="J9" s="2">
        <v>130</v>
      </c>
      <c r="K9" s="2">
        <v>199</v>
      </c>
      <c r="L9" s="2">
        <v>167</v>
      </c>
      <c r="M9" s="2">
        <v>214</v>
      </c>
      <c r="N9" s="2">
        <v>66</v>
      </c>
      <c r="O9" s="2">
        <v>396</v>
      </c>
      <c r="P9" s="2">
        <v>229</v>
      </c>
      <c r="Q9" s="2">
        <v>174</v>
      </c>
      <c r="R9" s="2">
        <v>110</v>
      </c>
      <c r="S9" s="2">
        <v>299</v>
      </c>
      <c r="T9" s="2">
        <v>115</v>
      </c>
      <c r="U9" s="2">
        <v>123</v>
      </c>
      <c r="V9" s="2">
        <v>41</v>
      </c>
      <c r="W9" s="2">
        <v>129</v>
      </c>
      <c r="X9" s="2">
        <v>95</v>
      </c>
      <c r="Y9" s="2">
        <v>248</v>
      </c>
      <c r="Z9" s="2">
        <v>415</v>
      </c>
      <c r="AA9" s="2">
        <v>102</v>
      </c>
      <c r="AB9" s="2">
        <v>43</v>
      </c>
      <c r="AC9" s="2">
        <v>384</v>
      </c>
      <c r="AD9" s="2">
        <v>26</v>
      </c>
      <c r="AE9" s="2">
        <v>189</v>
      </c>
      <c r="AF9" s="2">
        <v>27</v>
      </c>
      <c r="AG9" s="2">
        <v>426</v>
      </c>
    </row>
    <row r="10" spans="1:33">
      <c r="A10" s="2">
        <v>9</v>
      </c>
      <c r="B10" s="2" t="s">
        <v>41</v>
      </c>
      <c r="C10" s="2">
        <f t="shared" si="0"/>
        <v>1145</v>
      </c>
      <c r="D10" s="2">
        <f t="shared" si="1"/>
        <v>962</v>
      </c>
      <c r="E10" s="2">
        <f t="shared" si="2"/>
        <v>1138</v>
      </c>
      <c r="F10" s="2">
        <v>57</v>
      </c>
      <c r="G10" s="2">
        <v>197</v>
      </c>
      <c r="H10" s="2">
        <v>264</v>
      </c>
      <c r="I10" s="2">
        <v>167</v>
      </c>
      <c r="J10" s="2">
        <v>-33</v>
      </c>
      <c r="K10" s="2">
        <v>273</v>
      </c>
      <c r="L10" s="2">
        <v>220</v>
      </c>
      <c r="M10" s="2">
        <v>317</v>
      </c>
      <c r="N10" s="2">
        <v>47</v>
      </c>
      <c r="O10" s="2">
        <v>131</v>
      </c>
      <c r="P10" s="2">
        <v>29</v>
      </c>
      <c r="Q10" s="2">
        <v>68</v>
      </c>
      <c r="R10" s="2">
        <v>134</v>
      </c>
      <c r="S10" s="2">
        <v>236</v>
      </c>
      <c r="T10" s="2">
        <v>119</v>
      </c>
      <c r="U10" s="2">
        <v>307</v>
      </c>
      <c r="V10" s="2">
        <v>0</v>
      </c>
      <c r="W10" s="2">
        <v>36</v>
      </c>
      <c r="X10" s="2">
        <v>166</v>
      </c>
      <c r="Y10" s="2">
        <v>133</v>
      </c>
      <c r="Z10" s="2">
        <v>377</v>
      </c>
      <c r="AA10" s="2">
        <v>154</v>
      </c>
      <c r="AB10" s="2">
        <v>18</v>
      </c>
      <c r="AC10" s="2">
        <v>399</v>
      </c>
      <c r="AD10" s="2">
        <v>0</v>
      </c>
      <c r="AE10" s="2">
        <v>157</v>
      </c>
      <c r="AF10" s="2">
        <v>87</v>
      </c>
      <c r="AG10" s="2">
        <v>246</v>
      </c>
    </row>
    <row r="11" spans="1:33">
      <c r="A11" s="2">
        <v>10</v>
      </c>
      <c r="B11" s="2" t="s">
        <v>28</v>
      </c>
      <c r="C11" s="2">
        <f t="shared" si="0"/>
        <v>1571</v>
      </c>
      <c r="D11" s="2">
        <f t="shared" si="1"/>
        <v>1365</v>
      </c>
      <c r="E11" s="2">
        <f t="shared" si="2"/>
        <v>1536</v>
      </c>
      <c r="F11" s="2">
        <v>298</v>
      </c>
      <c r="G11" s="2">
        <v>263</v>
      </c>
      <c r="H11" s="2">
        <v>187</v>
      </c>
      <c r="I11" s="2">
        <v>198</v>
      </c>
      <c r="J11" s="2">
        <v>262</v>
      </c>
      <c r="K11" s="2">
        <v>62</v>
      </c>
      <c r="L11" s="2">
        <v>301</v>
      </c>
      <c r="M11" s="2">
        <v>329</v>
      </c>
      <c r="N11" s="2">
        <v>112</v>
      </c>
      <c r="O11" s="2">
        <v>209</v>
      </c>
      <c r="P11" s="2">
        <v>28</v>
      </c>
      <c r="Q11" s="2">
        <v>298</v>
      </c>
      <c r="R11" s="2">
        <v>205</v>
      </c>
      <c r="S11" s="2">
        <v>184</v>
      </c>
      <c r="T11" s="2">
        <v>170</v>
      </c>
      <c r="U11" s="2">
        <v>207</v>
      </c>
      <c r="V11" s="2">
        <v>174</v>
      </c>
      <c r="W11" s="2">
        <v>83</v>
      </c>
      <c r="X11" s="2">
        <v>213</v>
      </c>
      <c r="Y11" s="2">
        <v>249</v>
      </c>
      <c r="Z11" s="2">
        <v>440</v>
      </c>
      <c r="AA11" s="2">
        <v>119</v>
      </c>
      <c r="AB11" s="2">
        <v>18</v>
      </c>
      <c r="AC11" s="2">
        <v>432</v>
      </c>
      <c r="AD11" s="2">
        <v>177</v>
      </c>
      <c r="AE11" s="2">
        <v>280</v>
      </c>
      <c r="AF11" s="2">
        <v>87</v>
      </c>
      <c r="AG11" s="2">
        <v>446</v>
      </c>
    </row>
    <row r="12" spans="1:33">
      <c r="A12" s="2">
        <v>11</v>
      </c>
      <c r="B12" s="2" t="s">
        <v>111</v>
      </c>
      <c r="C12" s="2">
        <f t="shared" si="0"/>
        <v>1197</v>
      </c>
      <c r="D12" s="2">
        <f t="shared" si="1"/>
        <v>1173</v>
      </c>
      <c r="E12" s="2">
        <f t="shared" si="2"/>
        <v>1679</v>
      </c>
      <c r="F12" s="2">
        <v>105</v>
      </c>
      <c r="G12" s="2">
        <v>341</v>
      </c>
      <c r="H12" s="2">
        <v>35</v>
      </c>
      <c r="I12" s="2">
        <v>311</v>
      </c>
      <c r="J12" s="2">
        <v>113</v>
      </c>
      <c r="K12" s="2">
        <v>56</v>
      </c>
      <c r="L12" s="2">
        <v>236</v>
      </c>
      <c r="M12" s="2">
        <v>24</v>
      </c>
      <c r="N12" s="2">
        <v>202</v>
      </c>
      <c r="O12" s="2">
        <v>274</v>
      </c>
      <c r="P12" s="2">
        <v>177</v>
      </c>
      <c r="Q12" s="2">
        <v>106</v>
      </c>
      <c r="R12" s="2">
        <v>208</v>
      </c>
      <c r="S12" s="2">
        <v>182</v>
      </c>
      <c r="T12" s="2">
        <v>163</v>
      </c>
      <c r="U12" s="2">
        <v>277</v>
      </c>
      <c r="V12" s="2">
        <v>130</v>
      </c>
      <c r="W12" s="2">
        <v>403</v>
      </c>
      <c r="X12" s="2">
        <v>238</v>
      </c>
      <c r="Y12" s="2">
        <v>107</v>
      </c>
      <c r="Z12" s="2">
        <v>361</v>
      </c>
      <c r="AA12" s="2">
        <v>200</v>
      </c>
      <c r="AB12" s="2">
        <v>0</v>
      </c>
      <c r="AC12" s="2">
        <v>284</v>
      </c>
      <c r="AD12" s="2">
        <v>125</v>
      </c>
      <c r="AE12" s="2">
        <v>241</v>
      </c>
      <c r="AF12" s="2">
        <v>65</v>
      </c>
      <c r="AG12" s="2">
        <v>190</v>
      </c>
    </row>
    <row r="13" spans="1:33">
      <c r="A13" s="2">
        <v>12</v>
      </c>
      <c r="B13" s="2" t="s">
        <v>29</v>
      </c>
      <c r="C13" s="2">
        <f t="shared" si="0"/>
        <v>972</v>
      </c>
      <c r="D13" s="2">
        <f t="shared" si="1"/>
        <v>756</v>
      </c>
      <c r="E13" s="2">
        <f t="shared" si="2"/>
        <v>951</v>
      </c>
      <c r="F13" s="2">
        <v>103</v>
      </c>
      <c r="G13" s="2">
        <v>88</v>
      </c>
      <c r="H13" s="2">
        <v>387</v>
      </c>
      <c r="I13" s="2">
        <v>136</v>
      </c>
      <c r="J13" s="2">
        <v>91</v>
      </c>
      <c r="K13" s="2">
        <v>101</v>
      </c>
      <c r="L13" s="2">
        <v>66</v>
      </c>
      <c r="M13" s="2">
        <v>-8</v>
      </c>
      <c r="N13" s="2">
        <v>62</v>
      </c>
      <c r="O13" s="2">
        <v>92</v>
      </c>
      <c r="P13" s="2">
        <v>106</v>
      </c>
      <c r="Q13" s="2">
        <v>106</v>
      </c>
      <c r="R13" s="2">
        <v>63</v>
      </c>
      <c r="S13" s="2">
        <v>335</v>
      </c>
      <c r="T13" s="2">
        <v>0</v>
      </c>
      <c r="U13" s="2">
        <v>173</v>
      </c>
      <c r="V13" s="2">
        <v>215</v>
      </c>
      <c r="W13" s="2">
        <v>198</v>
      </c>
      <c r="X13" s="2">
        <v>152</v>
      </c>
      <c r="Y13" s="2">
        <v>44</v>
      </c>
      <c r="Z13" s="2">
        <v>169</v>
      </c>
      <c r="AA13" s="2">
        <v>43</v>
      </c>
      <c r="AB13" s="2">
        <v>135</v>
      </c>
      <c r="AC13" s="2">
        <v>114</v>
      </c>
      <c r="AD13" s="2">
        <v>76</v>
      </c>
      <c r="AE13" s="2">
        <v>241</v>
      </c>
      <c r="AF13" s="2">
        <v>0</v>
      </c>
      <c r="AG13" s="2">
        <v>167</v>
      </c>
    </row>
    <row r="14" spans="1:33">
      <c r="A14" s="2">
        <v>13</v>
      </c>
      <c r="B14" s="2" t="s">
        <v>95</v>
      </c>
      <c r="C14" s="2">
        <f t="shared" si="0"/>
        <v>1616</v>
      </c>
      <c r="D14" s="2">
        <f t="shared" si="1"/>
        <v>1525</v>
      </c>
      <c r="E14" s="2">
        <f t="shared" si="2"/>
        <v>1735</v>
      </c>
      <c r="F14" s="2">
        <v>400</v>
      </c>
      <c r="G14" s="2">
        <v>83</v>
      </c>
      <c r="H14" s="2">
        <v>274</v>
      </c>
      <c r="I14" s="2">
        <v>135</v>
      </c>
      <c r="J14" s="2">
        <v>321</v>
      </c>
      <c r="K14" s="2">
        <v>80</v>
      </c>
      <c r="L14" s="2">
        <v>323</v>
      </c>
      <c r="M14" s="2">
        <v>107</v>
      </c>
      <c r="N14" s="2">
        <v>208</v>
      </c>
      <c r="O14" s="2">
        <v>482</v>
      </c>
      <c r="P14" s="2">
        <v>187</v>
      </c>
      <c r="Q14" s="2">
        <v>276</v>
      </c>
      <c r="R14" s="2">
        <v>97</v>
      </c>
      <c r="S14" s="2">
        <v>168</v>
      </c>
      <c r="T14" s="2">
        <v>234</v>
      </c>
      <c r="U14" s="2">
        <v>370</v>
      </c>
      <c r="V14" s="2">
        <v>440</v>
      </c>
      <c r="W14" s="2">
        <v>46</v>
      </c>
      <c r="X14" s="2">
        <v>309</v>
      </c>
      <c r="Y14" s="2">
        <v>106</v>
      </c>
      <c r="Z14" s="2">
        <v>230</v>
      </c>
      <c r="AA14" s="2">
        <v>239</v>
      </c>
      <c r="AB14" s="2">
        <v>21</v>
      </c>
      <c r="AC14" s="2">
        <v>265</v>
      </c>
      <c r="AD14" s="2">
        <v>44</v>
      </c>
      <c r="AE14" s="2">
        <v>216</v>
      </c>
      <c r="AF14" s="2">
        <v>-4</v>
      </c>
      <c r="AG14" s="2">
        <v>232</v>
      </c>
    </row>
    <row r="15" spans="1:33">
      <c r="A15" s="2">
        <v>14</v>
      </c>
      <c r="B15" s="2" t="s">
        <v>17</v>
      </c>
      <c r="C15" s="2">
        <f t="shared" si="0"/>
        <v>1233</v>
      </c>
      <c r="D15" s="2">
        <f t="shared" si="1"/>
        <v>923</v>
      </c>
      <c r="E15" s="2">
        <f t="shared" si="2"/>
        <v>1002</v>
      </c>
      <c r="F15" s="2">
        <v>269</v>
      </c>
      <c r="G15" s="2">
        <v>56</v>
      </c>
      <c r="H15" s="2">
        <v>133</v>
      </c>
      <c r="I15" s="2">
        <v>-22</v>
      </c>
      <c r="J15" s="2">
        <v>354</v>
      </c>
      <c r="K15" s="2">
        <v>93</v>
      </c>
      <c r="L15" s="2">
        <v>350</v>
      </c>
      <c r="M15" s="2">
        <v>0</v>
      </c>
      <c r="N15" s="2">
        <v>184</v>
      </c>
      <c r="O15" s="2">
        <v>198</v>
      </c>
      <c r="P15" s="2">
        <v>106</v>
      </c>
      <c r="Q15" s="2">
        <v>79</v>
      </c>
      <c r="R15" s="2">
        <v>115</v>
      </c>
      <c r="S15" s="2">
        <v>241</v>
      </c>
      <c r="T15" s="2">
        <v>-34</v>
      </c>
      <c r="U15" s="2">
        <v>422</v>
      </c>
      <c r="V15" s="2">
        <v>14</v>
      </c>
      <c r="W15" s="2">
        <v>123</v>
      </c>
      <c r="X15" s="2">
        <v>2</v>
      </c>
      <c r="Y15" s="2">
        <v>188</v>
      </c>
      <c r="Z15" s="2">
        <v>287</v>
      </c>
      <c r="AA15" s="2">
        <v>6</v>
      </c>
      <c r="AB15" s="2">
        <v>18</v>
      </c>
      <c r="AC15" s="2">
        <v>84</v>
      </c>
      <c r="AD15" s="2">
        <v>16</v>
      </c>
      <c r="AE15" s="2">
        <v>241</v>
      </c>
      <c r="AF15" s="2">
        <v>0</v>
      </c>
      <c r="AG15" s="2">
        <v>348</v>
      </c>
    </row>
    <row r="16" spans="1:33">
      <c r="A16" s="2">
        <v>15</v>
      </c>
      <c r="B16" s="2" t="s">
        <v>80</v>
      </c>
      <c r="C16" s="2">
        <f t="shared" si="0"/>
        <v>1540</v>
      </c>
      <c r="D16" s="2">
        <f t="shared" si="1"/>
        <v>1108</v>
      </c>
      <c r="E16" s="2">
        <f t="shared" si="2"/>
        <v>1293</v>
      </c>
      <c r="F16" s="2">
        <v>302</v>
      </c>
      <c r="G16" s="2">
        <v>102</v>
      </c>
      <c r="H16" s="2">
        <v>64</v>
      </c>
      <c r="I16" s="2">
        <v>391</v>
      </c>
      <c r="J16" s="2">
        <v>192</v>
      </c>
      <c r="K16" s="2">
        <v>217</v>
      </c>
      <c r="L16" s="2">
        <v>272</v>
      </c>
      <c r="M16" s="2">
        <v>96</v>
      </c>
      <c r="N16" s="2">
        <v>141</v>
      </c>
      <c r="O16" s="2">
        <v>222</v>
      </c>
      <c r="P16" s="2">
        <v>131</v>
      </c>
      <c r="Q16" s="2">
        <v>216</v>
      </c>
      <c r="R16" s="2">
        <v>33</v>
      </c>
      <c r="S16" s="2">
        <v>269</v>
      </c>
      <c r="T16" s="2">
        <v>221</v>
      </c>
      <c r="U16" s="2">
        <v>127</v>
      </c>
      <c r="V16" s="2">
        <v>161</v>
      </c>
      <c r="W16" s="2">
        <v>118</v>
      </c>
      <c r="X16" s="2">
        <v>15</v>
      </c>
      <c r="Y16" s="2">
        <v>258</v>
      </c>
      <c r="Z16" s="2">
        <v>393</v>
      </c>
      <c r="AA16" s="2">
        <v>60</v>
      </c>
      <c r="AB16" s="2">
        <v>0</v>
      </c>
      <c r="AC16" s="2">
        <v>332</v>
      </c>
      <c r="AD16" s="2">
        <v>-6</v>
      </c>
      <c r="AE16" s="2">
        <v>288</v>
      </c>
      <c r="AF16" s="2">
        <v>-12</v>
      </c>
      <c r="AG16" s="2">
        <v>254</v>
      </c>
    </row>
    <row r="17" spans="1:33">
      <c r="A17" s="2">
        <v>16</v>
      </c>
      <c r="B17" s="2" t="s">
        <v>124</v>
      </c>
      <c r="C17" s="2">
        <f t="shared" si="0"/>
        <v>1508</v>
      </c>
      <c r="D17" s="2">
        <f t="shared" si="1"/>
        <v>872</v>
      </c>
      <c r="E17" s="2">
        <f t="shared" si="2"/>
        <v>843</v>
      </c>
      <c r="F17" s="2">
        <v>455</v>
      </c>
      <c r="G17" s="2">
        <v>2</v>
      </c>
      <c r="H17" s="2">
        <v>321</v>
      </c>
      <c r="I17" s="2">
        <v>103</v>
      </c>
      <c r="J17" s="2">
        <v>300</v>
      </c>
      <c r="K17" s="2">
        <v>147</v>
      </c>
      <c r="L17" s="2">
        <v>180</v>
      </c>
      <c r="M17" s="2">
        <v>131</v>
      </c>
      <c r="N17" s="2">
        <v>137</v>
      </c>
      <c r="O17" s="2">
        <v>195</v>
      </c>
      <c r="P17" s="2">
        <v>194</v>
      </c>
      <c r="Q17" s="2">
        <v>28</v>
      </c>
      <c r="R17" s="2">
        <v>23</v>
      </c>
      <c r="S17" s="2">
        <v>164</v>
      </c>
      <c r="T17" s="2">
        <v>37</v>
      </c>
      <c r="U17" s="2">
        <v>58</v>
      </c>
      <c r="V17" s="2">
        <v>178</v>
      </c>
      <c r="W17" s="2">
        <v>151</v>
      </c>
      <c r="X17" s="2">
        <v>57</v>
      </c>
      <c r="Y17" s="2">
        <v>250</v>
      </c>
      <c r="Z17" s="2">
        <v>112</v>
      </c>
      <c r="AA17" s="2">
        <v>127</v>
      </c>
      <c r="AB17" s="2">
        <v>0</v>
      </c>
      <c r="AC17" s="2">
        <v>265</v>
      </c>
      <c r="AD17" s="2">
        <v>2</v>
      </c>
      <c r="AE17" s="2">
        <v>42</v>
      </c>
      <c r="AF17" s="2">
        <v>0</v>
      </c>
      <c r="AG17" s="2">
        <v>133</v>
      </c>
    </row>
    <row r="18" spans="1:33">
      <c r="A18" s="2">
        <v>17</v>
      </c>
      <c r="B18" s="2" t="s">
        <v>118</v>
      </c>
      <c r="C18" s="2">
        <f t="shared" si="0"/>
        <v>1313</v>
      </c>
      <c r="D18" s="2">
        <f t="shared" si="1"/>
        <v>1043</v>
      </c>
      <c r="E18" s="2">
        <f t="shared" si="2"/>
        <v>934</v>
      </c>
      <c r="F18" s="2">
        <v>153</v>
      </c>
      <c r="G18" s="2">
        <v>236</v>
      </c>
      <c r="H18" s="2">
        <v>165</v>
      </c>
      <c r="I18" s="2">
        <v>305</v>
      </c>
      <c r="J18" s="2">
        <v>102</v>
      </c>
      <c r="K18" s="2">
        <v>70</v>
      </c>
      <c r="L18" s="2">
        <v>282</v>
      </c>
      <c r="M18" s="2">
        <v>150</v>
      </c>
      <c r="N18" s="2">
        <v>-6</v>
      </c>
      <c r="O18" s="2">
        <v>185</v>
      </c>
      <c r="P18" s="2">
        <v>75</v>
      </c>
      <c r="Q18" s="2">
        <v>113</v>
      </c>
      <c r="R18" s="2">
        <v>267</v>
      </c>
      <c r="S18" s="2">
        <v>259</v>
      </c>
      <c r="T18" s="2">
        <v>168</v>
      </c>
      <c r="U18" s="2">
        <v>223</v>
      </c>
      <c r="V18" s="2">
        <v>-6</v>
      </c>
      <c r="W18" s="2">
        <v>129</v>
      </c>
      <c r="X18" s="2">
        <v>-4</v>
      </c>
      <c r="Y18" s="2">
        <v>191</v>
      </c>
      <c r="Z18" s="2">
        <v>233</v>
      </c>
      <c r="AA18" s="2">
        <v>178</v>
      </c>
      <c r="AB18" s="2">
        <v>-6</v>
      </c>
      <c r="AC18" s="2">
        <v>136</v>
      </c>
      <c r="AD18" s="2">
        <v>140</v>
      </c>
      <c r="AE18" s="2">
        <v>258</v>
      </c>
      <c r="AF18" s="2">
        <v>0</v>
      </c>
      <c r="AG18" s="2">
        <v>151</v>
      </c>
    </row>
    <row r="19" spans="1:33">
      <c r="A19" s="2">
        <v>18</v>
      </c>
      <c r="B19" s="2" t="s">
        <v>9</v>
      </c>
      <c r="C19" s="2">
        <f t="shared" si="0"/>
        <v>1337</v>
      </c>
      <c r="D19" s="2">
        <f t="shared" si="1"/>
        <v>1181</v>
      </c>
      <c r="E19" s="2">
        <f t="shared" si="2"/>
        <v>1194</v>
      </c>
      <c r="F19" s="2">
        <v>239</v>
      </c>
      <c r="G19" s="2">
        <v>207</v>
      </c>
      <c r="H19" s="2">
        <v>11</v>
      </c>
      <c r="I19" s="2">
        <v>194</v>
      </c>
      <c r="J19" s="2">
        <v>297</v>
      </c>
      <c r="K19" s="2">
        <v>57</v>
      </c>
      <c r="L19" s="2">
        <v>332</v>
      </c>
      <c r="M19" s="2">
        <v>181</v>
      </c>
      <c r="N19" s="2">
        <v>199</v>
      </c>
      <c r="O19" s="2">
        <v>268</v>
      </c>
      <c r="P19" s="2">
        <v>74</v>
      </c>
      <c r="Q19" s="2">
        <v>217</v>
      </c>
      <c r="R19" s="2">
        <v>-15</v>
      </c>
      <c r="S19" s="2">
        <v>257</v>
      </c>
      <c r="T19" s="2">
        <v>188</v>
      </c>
      <c r="U19" s="2">
        <v>245</v>
      </c>
      <c r="V19" s="2">
        <v>141</v>
      </c>
      <c r="W19" s="2">
        <v>162</v>
      </c>
      <c r="X19" s="2">
        <v>159</v>
      </c>
      <c r="Y19" s="2">
        <v>299</v>
      </c>
      <c r="Z19" s="2">
        <v>0</v>
      </c>
      <c r="AA19" s="2">
        <v>280</v>
      </c>
      <c r="AB19" s="2">
        <v>-8</v>
      </c>
      <c r="AC19" s="2">
        <v>265</v>
      </c>
      <c r="AD19" s="2">
        <v>0</v>
      </c>
      <c r="AE19" s="2">
        <v>312</v>
      </c>
      <c r="AF19" s="2">
        <v>0</v>
      </c>
      <c r="AG19" s="2">
        <v>227</v>
      </c>
    </row>
    <row r="20" spans="1:33">
      <c r="A20" s="2">
        <v>19</v>
      </c>
      <c r="B20" s="2" t="s">
        <v>108</v>
      </c>
      <c r="C20" s="2">
        <f t="shared" si="0"/>
        <v>1789</v>
      </c>
      <c r="D20" s="2">
        <f t="shared" si="1"/>
        <v>1640</v>
      </c>
      <c r="E20" s="2">
        <f t="shared" si="2"/>
        <v>1721</v>
      </c>
      <c r="F20" s="2">
        <v>340</v>
      </c>
      <c r="G20" s="2">
        <v>56</v>
      </c>
      <c r="H20" s="2">
        <v>398</v>
      </c>
      <c r="I20" s="2">
        <v>183</v>
      </c>
      <c r="J20" s="2">
        <v>384</v>
      </c>
      <c r="K20" s="2">
        <v>81</v>
      </c>
      <c r="L20" s="2">
        <v>347</v>
      </c>
      <c r="M20" s="2">
        <v>179</v>
      </c>
      <c r="N20" s="2">
        <v>246</v>
      </c>
      <c r="O20" s="2">
        <v>422</v>
      </c>
      <c r="P20" s="2">
        <v>115</v>
      </c>
      <c r="Q20" s="2">
        <v>211</v>
      </c>
      <c r="R20" s="2">
        <v>98</v>
      </c>
      <c r="S20" s="2">
        <v>369</v>
      </c>
      <c r="T20" s="2">
        <v>229</v>
      </c>
      <c r="U20" s="2">
        <v>139</v>
      </c>
      <c r="V20" s="2">
        <v>124</v>
      </c>
      <c r="W20" s="2">
        <v>168</v>
      </c>
      <c r="X20" s="2">
        <v>304</v>
      </c>
      <c r="Y20" s="2">
        <v>260</v>
      </c>
      <c r="Z20" s="2">
        <v>497</v>
      </c>
      <c r="AA20" s="2">
        <v>122</v>
      </c>
      <c r="AB20" s="2">
        <v>133</v>
      </c>
      <c r="AC20" s="2">
        <v>406</v>
      </c>
      <c r="AD20" s="2">
        <v>0</v>
      </c>
      <c r="AE20" s="2">
        <v>382</v>
      </c>
      <c r="AF20" s="2">
        <v>0</v>
      </c>
      <c r="AG20" s="2">
        <v>199</v>
      </c>
    </row>
    <row r="21" spans="1:33">
      <c r="A21" s="2">
        <v>20</v>
      </c>
      <c r="B21" s="2" t="s">
        <v>90</v>
      </c>
      <c r="C21" s="2">
        <f t="shared" si="0"/>
        <v>1275</v>
      </c>
      <c r="D21" s="2">
        <f t="shared" si="1"/>
        <v>1641</v>
      </c>
      <c r="E21" s="2">
        <f t="shared" si="2"/>
        <v>1334</v>
      </c>
      <c r="F21" s="2">
        <v>104</v>
      </c>
      <c r="G21" s="2">
        <v>187</v>
      </c>
      <c r="H21" s="2">
        <v>242</v>
      </c>
      <c r="I21" s="2">
        <v>251</v>
      </c>
      <c r="J21" s="2">
        <v>126</v>
      </c>
      <c r="K21" s="2">
        <v>39</v>
      </c>
      <c r="L21" s="2">
        <v>326</v>
      </c>
      <c r="M21" s="2">
        <v>250</v>
      </c>
      <c r="N21" s="2">
        <v>355</v>
      </c>
      <c r="O21" s="2">
        <v>-40</v>
      </c>
      <c r="P21" s="2">
        <v>228</v>
      </c>
      <c r="Q21" s="2">
        <v>223</v>
      </c>
      <c r="R21" s="2">
        <v>138</v>
      </c>
      <c r="S21" s="2">
        <v>487</v>
      </c>
      <c r="T21" s="2">
        <v>90</v>
      </c>
      <c r="U21" s="2">
        <v>10</v>
      </c>
      <c r="V21" s="2">
        <v>378</v>
      </c>
      <c r="W21" s="2">
        <v>194</v>
      </c>
      <c r="X21" s="2">
        <v>97</v>
      </c>
      <c r="Y21" s="2">
        <v>327</v>
      </c>
      <c r="Z21" s="2">
        <v>238</v>
      </c>
      <c r="AA21" s="2">
        <v>273</v>
      </c>
      <c r="AB21" s="2">
        <v>0</v>
      </c>
      <c r="AC21" s="2">
        <v>391</v>
      </c>
      <c r="AD21" s="2">
        <v>12</v>
      </c>
      <c r="AE21" s="2">
        <v>131</v>
      </c>
      <c r="AF21" s="2">
        <v>-8</v>
      </c>
      <c r="AG21" s="2">
        <v>305</v>
      </c>
    </row>
    <row r="22" spans="1:33">
      <c r="A22" s="2">
        <v>21</v>
      </c>
      <c r="B22" s="2" t="s">
        <v>98</v>
      </c>
      <c r="C22" s="2">
        <f t="shared" si="0"/>
        <v>1322</v>
      </c>
      <c r="D22" s="2">
        <f t="shared" si="1"/>
        <v>1772</v>
      </c>
      <c r="E22" s="2">
        <f t="shared" si="2"/>
        <v>2000</v>
      </c>
      <c r="F22" s="2">
        <v>199</v>
      </c>
      <c r="G22" s="2">
        <v>81</v>
      </c>
      <c r="H22" s="2">
        <v>203</v>
      </c>
      <c r="I22" s="2">
        <v>142</v>
      </c>
      <c r="J22" s="2">
        <v>182</v>
      </c>
      <c r="K22" s="2">
        <v>254</v>
      </c>
      <c r="L22" s="2">
        <v>261</v>
      </c>
      <c r="M22" s="2">
        <v>369</v>
      </c>
      <c r="N22" s="2">
        <v>255</v>
      </c>
      <c r="O22" s="2">
        <v>487</v>
      </c>
      <c r="P22" s="2">
        <v>173</v>
      </c>
      <c r="Q22" s="2">
        <v>166</v>
      </c>
      <c r="R22" s="2">
        <v>40</v>
      </c>
      <c r="S22" s="2">
        <v>282</v>
      </c>
      <c r="T22" s="2">
        <v>17</v>
      </c>
      <c r="U22" s="2">
        <v>363</v>
      </c>
      <c r="V22" s="2">
        <v>127</v>
      </c>
      <c r="W22" s="2">
        <v>390</v>
      </c>
      <c r="X22" s="2">
        <v>93</v>
      </c>
      <c r="Y22" s="2">
        <v>467</v>
      </c>
      <c r="Z22" s="2">
        <v>543</v>
      </c>
      <c r="AA22" s="2">
        <v>57</v>
      </c>
      <c r="AB22" s="2">
        <v>39</v>
      </c>
      <c r="AC22" s="2">
        <v>413</v>
      </c>
      <c r="AD22" s="2">
        <v>6</v>
      </c>
      <c r="AE22" s="2">
        <v>375</v>
      </c>
      <c r="AF22" s="2">
        <v>0</v>
      </c>
      <c r="AG22" s="2">
        <v>244</v>
      </c>
    </row>
    <row r="23" spans="1:33">
      <c r="A23" s="2">
        <v>22</v>
      </c>
      <c r="B23" s="2" t="s">
        <v>106</v>
      </c>
      <c r="C23" s="2">
        <f t="shared" si="0"/>
        <v>1211</v>
      </c>
      <c r="D23" s="2">
        <f t="shared" si="1"/>
        <v>1017</v>
      </c>
      <c r="E23" s="2">
        <f t="shared" si="2"/>
        <v>882</v>
      </c>
      <c r="F23" s="2">
        <v>210</v>
      </c>
      <c r="G23" s="2">
        <v>202</v>
      </c>
      <c r="H23" s="2">
        <v>113</v>
      </c>
      <c r="I23" s="2">
        <v>101</v>
      </c>
      <c r="J23" s="2">
        <v>275</v>
      </c>
      <c r="K23" s="2">
        <v>54</v>
      </c>
      <c r="L23" s="2">
        <v>256</v>
      </c>
      <c r="M23" s="2">
        <v>207</v>
      </c>
      <c r="N23" s="2">
        <v>150</v>
      </c>
      <c r="O23" s="2">
        <v>172</v>
      </c>
      <c r="P23" s="2">
        <v>163</v>
      </c>
      <c r="Q23" s="2">
        <v>92</v>
      </c>
      <c r="R23" s="2">
        <v>159</v>
      </c>
      <c r="S23" s="2">
        <v>74</v>
      </c>
      <c r="T23" s="2">
        <v>158</v>
      </c>
      <c r="U23" s="2">
        <v>23</v>
      </c>
      <c r="V23" s="2">
        <v>108</v>
      </c>
      <c r="W23" s="2">
        <v>27</v>
      </c>
      <c r="X23" s="2">
        <v>110</v>
      </c>
      <c r="Y23" s="2">
        <v>155</v>
      </c>
      <c r="Z23" s="2">
        <v>301</v>
      </c>
      <c r="AA23" s="2">
        <v>2</v>
      </c>
      <c r="AB23" s="2">
        <v>0</v>
      </c>
      <c r="AC23" s="2">
        <v>214</v>
      </c>
      <c r="AD23" s="2">
        <v>12</v>
      </c>
      <c r="AE23" s="2">
        <v>294</v>
      </c>
      <c r="AF23" s="2">
        <v>-2</v>
      </c>
      <c r="AG23" s="2">
        <v>185</v>
      </c>
    </row>
    <row r="24" spans="1:33">
      <c r="A24" s="2">
        <v>23</v>
      </c>
      <c r="B24" s="2" t="s">
        <v>46</v>
      </c>
      <c r="C24" s="2">
        <f t="shared" si="0"/>
        <v>812</v>
      </c>
      <c r="D24" s="2">
        <f t="shared" si="1"/>
        <v>1532</v>
      </c>
      <c r="E24" s="2">
        <f t="shared" si="2"/>
        <v>1112</v>
      </c>
      <c r="F24" s="2">
        <v>137</v>
      </c>
      <c r="G24" s="2">
        <v>97</v>
      </c>
      <c r="H24" s="2">
        <v>153</v>
      </c>
      <c r="I24" s="2">
        <v>81</v>
      </c>
      <c r="J24" s="2">
        <v>66</v>
      </c>
      <c r="K24" s="2">
        <v>30</v>
      </c>
      <c r="L24" s="2">
        <v>248</v>
      </c>
      <c r="M24" s="2">
        <v>31</v>
      </c>
      <c r="N24" s="2">
        <v>432</v>
      </c>
      <c r="O24" s="2">
        <v>94</v>
      </c>
      <c r="P24" s="2">
        <v>235</v>
      </c>
      <c r="Q24" s="2">
        <v>188</v>
      </c>
      <c r="R24" s="2">
        <v>128</v>
      </c>
      <c r="S24" s="2">
        <v>424</v>
      </c>
      <c r="T24" s="2">
        <v>126</v>
      </c>
      <c r="U24" s="2">
        <v>90</v>
      </c>
      <c r="V24" s="2">
        <v>343</v>
      </c>
      <c r="W24" s="2">
        <v>9</v>
      </c>
      <c r="X24" s="2">
        <v>190</v>
      </c>
      <c r="Y24" s="2">
        <v>-13</v>
      </c>
      <c r="Z24" s="2">
        <v>367</v>
      </c>
      <c r="AA24" s="2">
        <v>141</v>
      </c>
      <c r="AB24" s="2">
        <v>74</v>
      </c>
      <c r="AC24" s="2">
        <v>114</v>
      </c>
      <c r="AD24" s="2">
        <v>0</v>
      </c>
      <c r="AE24" s="2">
        <v>194</v>
      </c>
      <c r="AF24" s="2">
        <v>0</v>
      </c>
      <c r="AG24" s="2">
        <v>301</v>
      </c>
    </row>
    <row r="25" spans="1:33">
      <c r="A25" s="2">
        <v>24</v>
      </c>
      <c r="B25" s="2" t="s">
        <v>110</v>
      </c>
      <c r="C25" s="2">
        <f t="shared" si="0"/>
        <v>1136</v>
      </c>
      <c r="D25" s="2">
        <f t="shared" si="1"/>
        <v>995</v>
      </c>
      <c r="E25" s="2">
        <f t="shared" si="2"/>
        <v>1142</v>
      </c>
      <c r="F25" s="2">
        <v>206</v>
      </c>
      <c r="G25" s="2">
        <v>21</v>
      </c>
      <c r="H25" s="2">
        <v>219</v>
      </c>
      <c r="I25" s="2">
        <v>232</v>
      </c>
      <c r="J25" s="2">
        <v>291</v>
      </c>
      <c r="K25" s="2">
        <v>2</v>
      </c>
      <c r="L25" s="2">
        <v>165</v>
      </c>
      <c r="M25" s="2">
        <v>25</v>
      </c>
      <c r="N25" s="2">
        <v>27</v>
      </c>
      <c r="O25" s="2">
        <v>527</v>
      </c>
      <c r="P25" s="2">
        <v>6</v>
      </c>
      <c r="Q25" s="2">
        <v>73</v>
      </c>
      <c r="R25" s="2">
        <v>99</v>
      </c>
      <c r="S25" s="2">
        <v>238</v>
      </c>
      <c r="T25" s="2">
        <v>118</v>
      </c>
      <c r="U25" s="2">
        <v>102</v>
      </c>
      <c r="V25" s="2">
        <v>196</v>
      </c>
      <c r="W25" s="2">
        <v>19</v>
      </c>
      <c r="X25" s="2">
        <v>94</v>
      </c>
      <c r="Y25" s="2">
        <v>174</v>
      </c>
      <c r="Z25" s="2">
        <v>439</v>
      </c>
      <c r="AA25" s="2">
        <v>158</v>
      </c>
      <c r="AB25" s="2">
        <v>1</v>
      </c>
      <c r="AC25" s="2">
        <v>245</v>
      </c>
      <c r="AD25" s="2">
        <v>4</v>
      </c>
      <c r="AE25" s="2">
        <v>92</v>
      </c>
      <c r="AF25" s="2">
        <v>23</v>
      </c>
      <c r="AG25" s="2">
        <v>119</v>
      </c>
    </row>
    <row r="26" spans="1:33">
      <c r="A26" s="2">
        <v>25</v>
      </c>
      <c r="B26" s="2" t="s">
        <v>4</v>
      </c>
      <c r="C26" s="2">
        <f t="shared" si="0"/>
        <v>1402</v>
      </c>
      <c r="D26" s="2">
        <f t="shared" si="1"/>
        <v>720</v>
      </c>
      <c r="E26" s="2">
        <f t="shared" si="2"/>
        <v>1326</v>
      </c>
      <c r="F26" s="2">
        <v>316</v>
      </c>
      <c r="G26" s="2">
        <v>81</v>
      </c>
      <c r="H26" s="2">
        <v>234</v>
      </c>
      <c r="I26" s="2">
        <v>167</v>
      </c>
      <c r="J26" s="2">
        <v>286</v>
      </c>
      <c r="K26" s="2">
        <v>172</v>
      </c>
      <c r="L26" s="2">
        <v>146</v>
      </c>
      <c r="M26" s="2">
        <v>77</v>
      </c>
      <c r="N26" s="2">
        <v>123</v>
      </c>
      <c r="O26" s="2">
        <v>63</v>
      </c>
      <c r="P26" s="2">
        <v>87</v>
      </c>
      <c r="Q26" s="2">
        <v>148</v>
      </c>
      <c r="R26" s="2">
        <v>151</v>
      </c>
      <c r="S26" s="2">
        <v>71</v>
      </c>
      <c r="T26" s="2">
        <v>285</v>
      </c>
      <c r="U26" s="2">
        <v>72</v>
      </c>
      <c r="V26" s="2">
        <v>142</v>
      </c>
      <c r="W26" s="2">
        <v>323</v>
      </c>
      <c r="X26" s="2">
        <v>254</v>
      </c>
      <c r="Y26" s="2">
        <v>44</v>
      </c>
      <c r="Z26" s="2">
        <v>206</v>
      </c>
      <c r="AA26" s="2">
        <v>31</v>
      </c>
      <c r="AB26" s="2">
        <v>-3</v>
      </c>
      <c r="AC26" s="2">
        <v>274</v>
      </c>
      <c r="AD26" s="2">
        <v>4</v>
      </c>
      <c r="AE26" s="2">
        <v>205</v>
      </c>
      <c r="AF26" s="2">
        <v>-10</v>
      </c>
      <c r="AG26" s="2">
        <v>172</v>
      </c>
    </row>
    <row r="27" spans="1:33">
      <c r="A27" s="2">
        <v>26</v>
      </c>
      <c r="B27" s="2" t="s">
        <v>109</v>
      </c>
      <c r="C27" s="2">
        <f t="shared" si="0"/>
        <v>1056</v>
      </c>
      <c r="D27" s="2">
        <f t="shared" si="1"/>
        <v>1308</v>
      </c>
      <c r="E27" s="2">
        <f t="shared" si="2"/>
        <v>1179</v>
      </c>
      <c r="F27" s="2">
        <v>186</v>
      </c>
      <c r="G27" s="2">
        <v>118</v>
      </c>
      <c r="H27" s="2">
        <v>202</v>
      </c>
      <c r="I27" s="2">
        <v>82</v>
      </c>
      <c r="J27" s="2">
        <v>239</v>
      </c>
      <c r="K27" s="2">
        <v>0</v>
      </c>
      <c r="L27" s="2">
        <v>229</v>
      </c>
      <c r="M27" s="2">
        <v>118</v>
      </c>
      <c r="N27" s="2">
        <v>169</v>
      </c>
      <c r="O27" s="2">
        <v>148</v>
      </c>
      <c r="P27" s="2">
        <v>124</v>
      </c>
      <c r="Q27" s="2">
        <v>80</v>
      </c>
      <c r="R27" s="2">
        <v>380</v>
      </c>
      <c r="S27" s="2">
        <v>289</v>
      </c>
      <c r="T27" s="2">
        <v>-26</v>
      </c>
      <c r="U27" s="2">
        <v>127</v>
      </c>
      <c r="V27" s="2">
        <v>154</v>
      </c>
      <c r="W27" s="2">
        <v>139</v>
      </c>
      <c r="X27" s="2">
        <v>201</v>
      </c>
      <c r="Y27" s="2">
        <v>79</v>
      </c>
      <c r="Z27" s="2">
        <v>505</v>
      </c>
      <c r="AA27" s="2">
        <v>146</v>
      </c>
      <c r="AB27" s="2">
        <v>4</v>
      </c>
      <c r="AC27" s="2">
        <v>362</v>
      </c>
      <c r="AD27" s="2">
        <v>114</v>
      </c>
      <c r="AE27" s="2">
        <v>327</v>
      </c>
      <c r="AF27" s="2">
        <v>0</v>
      </c>
      <c r="AG27" s="2">
        <v>159</v>
      </c>
    </row>
    <row r="28" spans="1:33">
      <c r="A28" s="2">
        <v>27</v>
      </c>
      <c r="B28" s="2" t="s">
        <v>81</v>
      </c>
      <c r="C28" s="2">
        <f t="shared" si="0"/>
        <v>1106</v>
      </c>
      <c r="D28" s="2">
        <f t="shared" si="1"/>
        <v>1405</v>
      </c>
      <c r="E28" s="2">
        <f t="shared" si="2"/>
        <v>1167</v>
      </c>
      <c r="F28" s="2">
        <v>278</v>
      </c>
      <c r="G28" s="2">
        <v>161</v>
      </c>
      <c r="H28" s="2">
        <v>79</v>
      </c>
      <c r="I28" s="2">
        <v>273</v>
      </c>
      <c r="J28" s="2">
        <v>92</v>
      </c>
      <c r="K28" s="2">
        <v>73</v>
      </c>
      <c r="L28" s="2">
        <v>150</v>
      </c>
      <c r="M28" s="2">
        <v>178</v>
      </c>
      <c r="N28" s="2">
        <v>321</v>
      </c>
      <c r="O28" s="2">
        <v>207</v>
      </c>
      <c r="P28" s="2">
        <v>228</v>
      </c>
      <c r="Q28" s="2">
        <v>-23</v>
      </c>
      <c r="R28" s="2">
        <v>184</v>
      </c>
      <c r="S28" s="2">
        <v>310</v>
      </c>
      <c r="T28" s="2">
        <v>108</v>
      </c>
      <c r="U28" s="2">
        <v>178</v>
      </c>
      <c r="V28" s="2">
        <v>324</v>
      </c>
      <c r="W28" s="2">
        <v>-2</v>
      </c>
      <c r="X28" s="2">
        <v>121</v>
      </c>
      <c r="Y28" s="2">
        <v>168</v>
      </c>
      <c r="Z28" s="2">
        <v>270</v>
      </c>
      <c r="AA28" s="2">
        <v>76</v>
      </c>
      <c r="AB28" s="2">
        <v>0</v>
      </c>
      <c r="AC28" s="2">
        <v>103</v>
      </c>
      <c r="AD28" s="2">
        <v>-6</v>
      </c>
      <c r="AE28" s="2">
        <v>131</v>
      </c>
      <c r="AF28" s="2">
        <v>0</v>
      </c>
      <c r="AG28" s="2">
        <v>68</v>
      </c>
    </row>
    <row r="29" spans="1:33">
      <c r="A29" s="2">
        <v>28</v>
      </c>
      <c r="B29" s="2" t="s">
        <v>107</v>
      </c>
      <c r="C29" s="2">
        <f t="shared" si="0"/>
        <v>1687</v>
      </c>
      <c r="D29" s="2">
        <f t="shared" si="1"/>
        <v>1481</v>
      </c>
      <c r="E29" s="2">
        <f t="shared" si="2"/>
        <v>1563</v>
      </c>
      <c r="F29" s="2">
        <v>320</v>
      </c>
      <c r="G29" s="2">
        <v>27</v>
      </c>
      <c r="H29" s="2">
        <v>327</v>
      </c>
      <c r="I29" s="2">
        <v>57</v>
      </c>
      <c r="J29" s="2">
        <v>401</v>
      </c>
      <c r="K29" s="2">
        <v>213</v>
      </c>
      <c r="L29" s="2">
        <v>342</v>
      </c>
      <c r="M29" s="2">
        <v>228</v>
      </c>
      <c r="N29" s="2">
        <v>31</v>
      </c>
      <c r="O29" s="2">
        <v>463</v>
      </c>
      <c r="P29" s="2">
        <v>47</v>
      </c>
      <c r="Q29" s="2">
        <v>314</v>
      </c>
      <c r="R29" s="2">
        <v>98</v>
      </c>
      <c r="S29" s="2">
        <v>300</v>
      </c>
      <c r="T29" s="2">
        <v>83</v>
      </c>
      <c r="U29" s="2">
        <v>374</v>
      </c>
      <c r="V29" s="2">
        <v>152</v>
      </c>
      <c r="W29" s="2">
        <v>78</v>
      </c>
      <c r="X29" s="2">
        <v>174</v>
      </c>
      <c r="Y29" s="2">
        <v>361</v>
      </c>
      <c r="Z29" s="2">
        <v>341</v>
      </c>
      <c r="AA29" s="2">
        <v>75</v>
      </c>
      <c r="AB29" s="2">
        <v>12</v>
      </c>
      <c r="AC29" s="2">
        <v>276</v>
      </c>
      <c r="AD29" s="2">
        <v>0</v>
      </c>
      <c r="AE29" s="2">
        <v>252</v>
      </c>
      <c r="AF29" s="2">
        <v>0</v>
      </c>
      <c r="AG29" s="2">
        <v>244</v>
      </c>
    </row>
    <row r="30" spans="1:33">
      <c r="A30" s="2">
        <v>29</v>
      </c>
      <c r="B30" s="2" t="s">
        <v>47</v>
      </c>
      <c r="C30" s="2">
        <f t="shared" si="0"/>
        <v>1125</v>
      </c>
      <c r="D30" s="2">
        <f t="shared" si="1"/>
        <v>882</v>
      </c>
      <c r="E30" s="2">
        <f t="shared" si="2"/>
        <v>1203</v>
      </c>
      <c r="F30" s="2">
        <v>278</v>
      </c>
      <c r="G30" s="2">
        <v>131</v>
      </c>
      <c r="H30" s="2">
        <v>205</v>
      </c>
      <c r="I30" s="2">
        <v>142</v>
      </c>
      <c r="J30" s="2">
        <v>110</v>
      </c>
      <c r="K30" s="2">
        <v>14</v>
      </c>
      <c r="L30" s="2">
        <v>245</v>
      </c>
      <c r="M30" s="2">
        <v>103</v>
      </c>
      <c r="N30" s="2">
        <v>30</v>
      </c>
      <c r="O30" s="2">
        <v>134</v>
      </c>
      <c r="P30" s="2">
        <v>43</v>
      </c>
      <c r="Q30" s="2">
        <v>151</v>
      </c>
      <c r="R30" s="2">
        <v>149</v>
      </c>
      <c r="S30" s="2">
        <v>272</v>
      </c>
      <c r="T30" s="2">
        <v>82</v>
      </c>
      <c r="U30" s="2">
        <v>129</v>
      </c>
      <c r="V30" s="2">
        <v>74</v>
      </c>
      <c r="W30" s="2">
        <v>163</v>
      </c>
      <c r="X30" s="2">
        <v>326</v>
      </c>
      <c r="Y30" s="2">
        <v>-6</v>
      </c>
      <c r="Z30" s="2">
        <v>435</v>
      </c>
      <c r="AA30" s="2">
        <v>91</v>
      </c>
      <c r="AB30" s="2">
        <v>6</v>
      </c>
      <c r="AC30" s="2">
        <v>379</v>
      </c>
      <c r="AD30" s="2">
        <v>204</v>
      </c>
      <c r="AE30" s="2">
        <v>112</v>
      </c>
      <c r="AF30" s="2">
        <v>224</v>
      </c>
      <c r="AG30" s="2">
        <v>207</v>
      </c>
    </row>
    <row r="31" spans="1:33">
      <c r="A31" s="2">
        <v>30</v>
      </c>
      <c r="B31" s="2" t="s">
        <v>31</v>
      </c>
      <c r="C31" s="2">
        <f t="shared" si="0"/>
        <v>1313</v>
      </c>
      <c r="D31" s="2">
        <f t="shared" si="1"/>
        <v>576</v>
      </c>
      <c r="E31" s="2">
        <f t="shared" si="2"/>
        <v>1305</v>
      </c>
      <c r="F31" s="2">
        <v>314</v>
      </c>
      <c r="G31" s="2">
        <v>185</v>
      </c>
      <c r="H31" s="2">
        <v>247</v>
      </c>
      <c r="I31" s="2">
        <v>166</v>
      </c>
      <c r="J31" s="2">
        <v>166</v>
      </c>
      <c r="K31" s="2">
        <v>138</v>
      </c>
      <c r="L31" s="2">
        <v>97</v>
      </c>
      <c r="M31" s="2">
        <v>87</v>
      </c>
      <c r="N31" s="2">
        <v>109</v>
      </c>
      <c r="O31" s="2">
        <v>173</v>
      </c>
      <c r="P31" s="2">
        <v>59</v>
      </c>
      <c r="Q31" s="2">
        <v>-65</v>
      </c>
      <c r="R31" s="2">
        <v>42</v>
      </c>
      <c r="S31" s="2">
        <v>171</v>
      </c>
      <c r="T31" s="2">
        <v>227</v>
      </c>
      <c r="U31" s="2">
        <v>54</v>
      </c>
      <c r="V31" s="2">
        <v>115</v>
      </c>
      <c r="W31" s="2">
        <v>91</v>
      </c>
      <c r="X31" s="2">
        <v>190</v>
      </c>
      <c r="Y31" s="2">
        <v>236</v>
      </c>
      <c r="Z31" s="2">
        <v>392</v>
      </c>
      <c r="AA31" s="2">
        <v>35</v>
      </c>
      <c r="AB31" s="2">
        <v>21</v>
      </c>
      <c r="AC31" s="2">
        <v>342</v>
      </c>
      <c r="AD31" s="2">
        <v>2</v>
      </c>
      <c r="AE31" s="2">
        <v>348</v>
      </c>
      <c r="AF31" s="2">
        <v>0</v>
      </c>
      <c r="AG31" s="2">
        <v>337</v>
      </c>
    </row>
    <row r="32" spans="1:33">
      <c r="A32" s="2">
        <v>31</v>
      </c>
      <c r="B32" s="2" t="s">
        <v>58</v>
      </c>
      <c r="C32" s="2">
        <f t="shared" si="0"/>
        <v>960</v>
      </c>
      <c r="D32" s="2">
        <f t="shared" si="1"/>
        <v>1332</v>
      </c>
      <c r="E32" s="2">
        <f t="shared" si="2"/>
        <v>1223</v>
      </c>
      <c r="F32" s="2">
        <v>125</v>
      </c>
      <c r="G32" s="2">
        <v>103</v>
      </c>
      <c r="H32" s="2">
        <v>99</v>
      </c>
      <c r="I32" s="2">
        <v>101</v>
      </c>
      <c r="J32" s="2">
        <v>299</v>
      </c>
      <c r="K32" s="2">
        <v>-1</v>
      </c>
      <c r="L32" s="2">
        <v>234</v>
      </c>
      <c r="M32" s="2">
        <v>127</v>
      </c>
      <c r="N32" s="2">
        <v>323</v>
      </c>
      <c r="O32" s="2">
        <v>264</v>
      </c>
      <c r="P32" s="2">
        <v>14</v>
      </c>
      <c r="Q32" s="2">
        <v>219</v>
      </c>
      <c r="R32" s="2">
        <v>224</v>
      </c>
      <c r="S32" s="2">
        <v>161</v>
      </c>
      <c r="T32" s="2">
        <v>185</v>
      </c>
      <c r="U32" s="2">
        <v>179</v>
      </c>
      <c r="V32" s="2">
        <v>387</v>
      </c>
      <c r="W32" s="2">
        <v>-38</v>
      </c>
      <c r="X32" s="2">
        <v>69</v>
      </c>
      <c r="Y32" s="2">
        <v>46</v>
      </c>
      <c r="Z32" s="2">
        <v>395</v>
      </c>
      <c r="AA32" s="2">
        <v>299</v>
      </c>
      <c r="AB32" s="2">
        <v>-14</v>
      </c>
      <c r="AC32" s="2">
        <v>138</v>
      </c>
      <c r="AD32" s="2">
        <v>82</v>
      </c>
      <c r="AE32" s="2">
        <v>252</v>
      </c>
      <c r="AF32" s="2">
        <v>0</v>
      </c>
      <c r="AG32" s="2">
        <v>511</v>
      </c>
    </row>
    <row r="33" spans="1:33">
      <c r="A33" s="2">
        <v>32</v>
      </c>
      <c r="B33" s="2" t="s">
        <v>45</v>
      </c>
      <c r="C33" s="2">
        <f t="shared" si="0"/>
        <v>1677</v>
      </c>
      <c r="D33" s="2">
        <f t="shared" si="1"/>
        <v>864</v>
      </c>
      <c r="E33" s="2">
        <f t="shared" si="2"/>
        <v>1005</v>
      </c>
      <c r="F33" s="2">
        <v>480</v>
      </c>
      <c r="G33" s="2">
        <v>24</v>
      </c>
      <c r="H33" s="2">
        <v>416</v>
      </c>
      <c r="I33" s="2">
        <v>119</v>
      </c>
      <c r="J33" s="2">
        <v>283</v>
      </c>
      <c r="K33" s="2">
        <v>244</v>
      </c>
      <c r="L33" s="2">
        <v>111</v>
      </c>
      <c r="M33" s="2">
        <v>76</v>
      </c>
      <c r="N33" s="2">
        <v>-28</v>
      </c>
      <c r="O33" s="2">
        <v>253</v>
      </c>
      <c r="P33" s="2">
        <v>139</v>
      </c>
      <c r="Q33" s="2">
        <v>264</v>
      </c>
      <c r="R33" s="2">
        <v>53</v>
      </c>
      <c r="S33" s="2">
        <v>107</v>
      </c>
      <c r="T33" s="2">
        <v>225</v>
      </c>
      <c r="U33" s="2">
        <v>37</v>
      </c>
      <c r="V33" s="2">
        <v>82</v>
      </c>
      <c r="W33" s="2">
        <v>178</v>
      </c>
      <c r="X33" s="2">
        <v>130</v>
      </c>
      <c r="Y33" s="2">
        <v>183</v>
      </c>
      <c r="Z33" s="2">
        <v>170</v>
      </c>
      <c r="AA33" s="2">
        <v>129</v>
      </c>
      <c r="AB33" s="2">
        <v>138</v>
      </c>
      <c r="AC33" s="2">
        <v>111</v>
      </c>
      <c r="AD33" s="2">
        <v>-6</v>
      </c>
      <c r="AE33" s="2">
        <v>189</v>
      </c>
      <c r="AF33" s="2">
        <v>-12</v>
      </c>
      <c r="AG33" s="2">
        <v>189</v>
      </c>
    </row>
    <row r="34" spans="1:33">
      <c r="A34" s="2">
        <v>33</v>
      </c>
      <c r="B34" s="2" t="s">
        <v>126</v>
      </c>
      <c r="C34" s="2">
        <f t="shared" si="0"/>
        <v>1077</v>
      </c>
      <c r="D34" s="2">
        <f t="shared" si="1"/>
        <v>1242</v>
      </c>
      <c r="E34" s="2">
        <f t="shared" si="2"/>
        <v>882</v>
      </c>
      <c r="F34" s="2">
        <v>63</v>
      </c>
      <c r="G34" s="2">
        <v>145</v>
      </c>
      <c r="H34" s="2">
        <v>160</v>
      </c>
      <c r="I34" s="2">
        <v>191</v>
      </c>
      <c r="J34" s="2">
        <v>197</v>
      </c>
      <c r="K34" s="2">
        <v>9</v>
      </c>
      <c r="L34" s="2">
        <v>312</v>
      </c>
      <c r="M34" s="2">
        <v>66</v>
      </c>
      <c r="N34" s="2">
        <v>213</v>
      </c>
      <c r="O34" s="2">
        <v>266</v>
      </c>
      <c r="P34" s="2">
        <v>42</v>
      </c>
      <c r="Q34" s="2">
        <v>120</v>
      </c>
      <c r="R34" s="2">
        <v>101</v>
      </c>
      <c r="S34" s="2">
        <v>434</v>
      </c>
      <c r="T34" s="2">
        <v>6</v>
      </c>
      <c r="U34" s="2">
        <v>57</v>
      </c>
      <c r="V34" s="2">
        <v>63</v>
      </c>
      <c r="W34" s="2">
        <v>31</v>
      </c>
      <c r="X34" s="2">
        <v>253</v>
      </c>
      <c r="Y34" s="2">
        <v>136</v>
      </c>
      <c r="Z34" s="2">
        <v>336</v>
      </c>
      <c r="AA34" s="2">
        <v>192</v>
      </c>
      <c r="AB34" s="2">
        <v>117</v>
      </c>
      <c r="AC34" s="2">
        <v>226</v>
      </c>
      <c r="AD34" s="2">
        <v>8</v>
      </c>
      <c r="AE34" s="2">
        <v>233</v>
      </c>
      <c r="AF34" s="2">
        <v>33</v>
      </c>
      <c r="AG34" s="2">
        <v>107</v>
      </c>
    </row>
    <row r="35" spans="1:33">
      <c r="A35" s="2">
        <v>34</v>
      </c>
      <c r="B35" s="2" t="s">
        <v>105</v>
      </c>
      <c r="C35" s="2">
        <f t="shared" si="0"/>
        <v>945</v>
      </c>
      <c r="D35" s="2">
        <f t="shared" si="1"/>
        <v>1249</v>
      </c>
      <c r="E35" s="2">
        <f t="shared" si="2"/>
        <v>1137</v>
      </c>
      <c r="F35" s="2">
        <v>148</v>
      </c>
      <c r="G35" s="2">
        <v>67</v>
      </c>
      <c r="H35" s="2">
        <v>203</v>
      </c>
      <c r="I35" s="2">
        <v>125</v>
      </c>
      <c r="J35" s="2">
        <v>78</v>
      </c>
      <c r="K35" s="2">
        <v>155</v>
      </c>
      <c r="L35" s="2">
        <v>169</v>
      </c>
      <c r="M35" s="2">
        <v>17</v>
      </c>
      <c r="N35" s="2">
        <v>125</v>
      </c>
      <c r="O35" s="2">
        <v>344</v>
      </c>
      <c r="P35" s="2">
        <v>122</v>
      </c>
      <c r="Q35" s="2">
        <v>163</v>
      </c>
      <c r="R35" s="2">
        <v>165</v>
      </c>
      <c r="S35" s="2">
        <v>313</v>
      </c>
      <c r="T35" s="2">
        <v>42</v>
      </c>
      <c r="U35" s="2">
        <v>226</v>
      </c>
      <c r="V35" s="2">
        <v>100</v>
      </c>
      <c r="W35" s="2">
        <v>127</v>
      </c>
      <c r="X35" s="2">
        <v>205</v>
      </c>
      <c r="Y35" s="2">
        <v>148</v>
      </c>
      <c r="Z35" s="2">
        <v>289</v>
      </c>
      <c r="AA35" s="2">
        <v>16</v>
      </c>
      <c r="AB35" s="2">
        <v>39</v>
      </c>
      <c r="AC35" s="2">
        <v>145</v>
      </c>
      <c r="AD35" s="2">
        <v>0</v>
      </c>
      <c r="AE35" s="2">
        <v>311</v>
      </c>
      <c r="AF35" s="2">
        <v>55</v>
      </c>
      <c r="AG35" s="2">
        <v>188</v>
      </c>
    </row>
    <row r="36" spans="1:33">
      <c r="A36" s="2">
        <v>35</v>
      </c>
      <c r="B36" s="2" t="s">
        <v>7</v>
      </c>
      <c r="C36" s="2">
        <f t="shared" si="0"/>
        <v>1016</v>
      </c>
      <c r="D36" s="2">
        <f t="shared" si="1"/>
        <v>403</v>
      </c>
      <c r="E36" s="2">
        <f t="shared" si="2"/>
        <v>513</v>
      </c>
      <c r="F36" s="2">
        <v>198</v>
      </c>
      <c r="G36" s="2">
        <v>0</v>
      </c>
      <c r="H36" s="2">
        <v>315</v>
      </c>
      <c r="I36" s="2">
        <v>0</v>
      </c>
      <c r="J36" s="2">
        <v>302</v>
      </c>
      <c r="K36" s="2">
        <v>123</v>
      </c>
      <c r="L36" s="2">
        <v>78</v>
      </c>
      <c r="M36" s="2">
        <v>37</v>
      </c>
      <c r="N36" s="2">
        <v>93</v>
      </c>
      <c r="O36" s="2">
        <v>35</v>
      </c>
      <c r="P36" s="2">
        <v>150</v>
      </c>
      <c r="Q36" s="2">
        <v>18</v>
      </c>
      <c r="R36" s="2">
        <v>-19</v>
      </c>
      <c r="S36" s="2">
        <v>89</v>
      </c>
      <c r="T36" s="2">
        <v>12</v>
      </c>
      <c r="U36" s="2">
        <v>12</v>
      </c>
      <c r="V36" s="2">
        <v>120</v>
      </c>
      <c r="W36" s="2">
        <v>75</v>
      </c>
      <c r="X36" s="2">
        <v>63</v>
      </c>
      <c r="Y36" s="2">
        <v>149</v>
      </c>
      <c r="Z36" s="2">
        <v>82</v>
      </c>
      <c r="AA36" s="2">
        <v>102</v>
      </c>
      <c r="AB36" s="2">
        <v>22</v>
      </c>
      <c r="AC36" s="2">
        <v>53</v>
      </c>
      <c r="AD36" s="2">
        <v>-10</v>
      </c>
      <c r="AE36" s="2">
        <v>136</v>
      </c>
      <c r="AF36" s="2">
        <v>45</v>
      </c>
      <c r="AG36" s="2">
        <v>93</v>
      </c>
    </row>
    <row r="37" spans="1:33">
      <c r="A37" s="2">
        <v>36</v>
      </c>
      <c r="B37" s="2" t="s">
        <v>16</v>
      </c>
      <c r="C37" s="2">
        <f t="shared" si="0"/>
        <v>1153</v>
      </c>
      <c r="D37" s="2">
        <f t="shared" si="1"/>
        <v>1113</v>
      </c>
      <c r="E37" s="2">
        <f t="shared" si="2"/>
        <v>726</v>
      </c>
      <c r="F37" s="2">
        <v>242</v>
      </c>
      <c r="G37" s="2">
        <v>9</v>
      </c>
      <c r="H37" s="2">
        <v>312</v>
      </c>
      <c r="I37" s="2">
        <v>146</v>
      </c>
      <c r="J37" s="2">
        <v>136</v>
      </c>
      <c r="K37" s="2">
        <v>142</v>
      </c>
      <c r="L37" s="2">
        <v>166</v>
      </c>
      <c r="M37" s="2">
        <v>71</v>
      </c>
      <c r="N37" s="2">
        <v>98</v>
      </c>
      <c r="O37" s="2">
        <v>286</v>
      </c>
      <c r="P37" s="2">
        <v>259</v>
      </c>
      <c r="Q37" s="2">
        <v>141</v>
      </c>
      <c r="R37" s="2">
        <v>82</v>
      </c>
      <c r="S37" s="2">
        <v>176</v>
      </c>
      <c r="T37" s="2">
        <v>28</v>
      </c>
      <c r="U37" s="2">
        <v>90</v>
      </c>
      <c r="V37" s="2">
        <v>221</v>
      </c>
      <c r="W37" s="2">
        <v>69</v>
      </c>
      <c r="X37" s="2">
        <v>50</v>
      </c>
      <c r="Y37" s="2">
        <v>63</v>
      </c>
      <c r="Z37" s="2">
        <v>205</v>
      </c>
      <c r="AA37" s="2">
        <v>66</v>
      </c>
      <c r="AB37" s="2">
        <v>189</v>
      </c>
      <c r="AC37" s="2">
        <v>249</v>
      </c>
      <c r="AD37" s="2">
        <v>8</v>
      </c>
      <c r="AE37" s="2">
        <v>263</v>
      </c>
      <c r="AF37" s="2">
        <v>0</v>
      </c>
      <c r="AG37" s="2">
        <v>299</v>
      </c>
    </row>
    <row r="38" spans="1:33">
      <c r="A38" s="2">
        <v>37</v>
      </c>
      <c r="B38" s="2" t="s">
        <v>91</v>
      </c>
      <c r="C38" s="2">
        <f t="shared" si="0"/>
        <v>763</v>
      </c>
      <c r="D38" s="2">
        <f t="shared" si="1"/>
        <v>745</v>
      </c>
      <c r="E38" s="2">
        <f t="shared" si="2"/>
        <v>1111</v>
      </c>
      <c r="F38" s="2">
        <v>203</v>
      </c>
      <c r="G38" s="2">
        <v>35</v>
      </c>
      <c r="H38" s="2">
        <v>97</v>
      </c>
      <c r="I38" s="2">
        <v>87</v>
      </c>
      <c r="J38" s="2">
        <v>10</v>
      </c>
      <c r="K38" s="2">
        <v>84</v>
      </c>
      <c r="L38" s="2">
        <v>247</v>
      </c>
      <c r="M38" s="2">
        <v>56</v>
      </c>
      <c r="N38" s="2">
        <v>-20</v>
      </c>
      <c r="O38" s="2">
        <v>218</v>
      </c>
      <c r="P38" s="2">
        <v>4</v>
      </c>
      <c r="Q38" s="2">
        <v>238</v>
      </c>
      <c r="R38" s="2">
        <v>106</v>
      </c>
      <c r="S38" s="2">
        <v>143</v>
      </c>
      <c r="T38" s="2">
        <v>112</v>
      </c>
      <c r="U38" s="2">
        <v>110</v>
      </c>
      <c r="V38" s="2">
        <v>47</v>
      </c>
      <c r="W38" s="2">
        <v>205</v>
      </c>
      <c r="X38" s="2">
        <v>209</v>
      </c>
      <c r="Y38" s="2">
        <v>199</v>
      </c>
      <c r="Z38" s="2">
        <v>229</v>
      </c>
      <c r="AA38" s="2">
        <v>233</v>
      </c>
      <c r="AB38" s="2">
        <v>128</v>
      </c>
      <c r="AC38" s="2">
        <v>154</v>
      </c>
      <c r="AD38" s="2">
        <v>50</v>
      </c>
      <c r="AE38" s="2">
        <v>102</v>
      </c>
      <c r="AF38" s="2">
        <v>8</v>
      </c>
      <c r="AG38" s="2">
        <v>205</v>
      </c>
    </row>
    <row r="39" spans="1:33">
      <c r="A39" s="2">
        <v>38</v>
      </c>
      <c r="B39" s="2" t="s">
        <v>99</v>
      </c>
      <c r="C39" s="2">
        <f t="shared" si="0"/>
        <v>862</v>
      </c>
      <c r="D39" s="2">
        <f t="shared" si="1"/>
        <v>632</v>
      </c>
      <c r="E39" s="2">
        <f t="shared" si="2"/>
        <v>978</v>
      </c>
      <c r="F39" s="2">
        <v>55</v>
      </c>
      <c r="G39" s="2">
        <v>157</v>
      </c>
      <c r="H39" s="2">
        <v>208</v>
      </c>
      <c r="I39" s="2">
        <v>64</v>
      </c>
      <c r="J39" s="2">
        <v>92</v>
      </c>
      <c r="K39" s="2">
        <v>102</v>
      </c>
      <c r="L39" s="2">
        <v>184</v>
      </c>
      <c r="M39" s="2">
        <v>112</v>
      </c>
      <c r="N39" s="2">
        <v>89</v>
      </c>
      <c r="O39" s="2">
        <v>89</v>
      </c>
      <c r="P39" s="2">
        <v>59</v>
      </c>
      <c r="Q39" s="2">
        <v>34</v>
      </c>
      <c r="R39" s="2">
        <v>147</v>
      </c>
      <c r="S39" s="2">
        <v>102</v>
      </c>
      <c r="T39" s="2">
        <v>150</v>
      </c>
      <c r="U39" s="2">
        <v>61</v>
      </c>
      <c r="V39" s="2">
        <v>221</v>
      </c>
      <c r="W39" s="2">
        <v>169</v>
      </c>
      <c r="X39" s="2">
        <v>-15</v>
      </c>
      <c r="Y39" s="2">
        <v>117</v>
      </c>
      <c r="Z39" s="2">
        <v>275</v>
      </c>
      <c r="AA39" s="2">
        <v>103</v>
      </c>
      <c r="AB39" s="2">
        <v>96</v>
      </c>
      <c r="AC39" s="2">
        <v>59</v>
      </c>
      <c r="AD39" s="2">
        <v>-10</v>
      </c>
      <c r="AE39" s="2">
        <v>72</v>
      </c>
      <c r="AF39" s="2">
        <v>0</v>
      </c>
      <c r="AG39" s="2">
        <v>100</v>
      </c>
    </row>
    <row r="40" spans="1:33">
      <c r="A40" s="2">
        <v>39</v>
      </c>
      <c r="B40" s="2" t="s">
        <v>113</v>
      </c>
      <c r="C40" s="2">
        <f t="shared" si="0"/>
        <v>519</v>
      </c>
      <c r="D40" s="2">
        <f t="shared" si="1"/>
        <v>771</v>
      </c>
      <c r="E40" s="2">
        <f t="shared" si="2"/>
        <v>743</v>
      </c>
      <c r="F40" s="2">
        <v>55</v>
      </c>
      <c r="G40" s="2">
        <v>66</v>
      </c>
      <c r="H40" s="2">
        <v>70</v>
      </c>
      <c r="I40" s="2">
        <v>85</v>
      </c>
      <c r="J40" s="2">
        <v>128</v>
      </c>
      <c r="K40" s="2">
        <v>0</v>
      </c>
      <c r="L40" s="2">
        <v>115</v>
      </c>
      <c r="M40" s="2">
        <v>56</v>
      </c>
      <c r="N40" s="2">
        <v>69</v>
      </c>
      <c r="O40" s="2">
        <v>216</v>
      </c>
      <c r="P40" s="2">
        <v>0</v>
      </c>
      <c r="Q40" s="2">
        <v>105</v>
      </c>
      <c r="R40" s="2">
        <v>2</v>
      </c>
      <c r="S40" s="2">
        <v>323</v>
      </c>
      <c r="T40" s="2">
        <v>24</v>
      </c>
      <c r="U40" s="2">
        <v>78</v>
      </c>
      <c r="V40" s="2">
        <v>96</v>
      </c>
      <c r="W40" s="2">
        <v>-6</v>
      </c>
      <c r="X40" s="2">
        <v>260</v>
      </c>
      <c r="Y40" s="2">
        <v>0</v>
      </c>
      <c r="Z40" s="2">
        <v>291</v>
      </c>
      <c r="AA40" s="2">
        <v>175</v>
      </c>
      <c r="AB40" s="2">
        <v>35</v>
      </c>
      <c r="AC40" s="2">
        <v>183</v>
      </c>
      <c r="AD40" s="2">
        <v>-10</v>
      </c>
      <c r="AE40" s="2">
        <v>131</v>
      </c>
      <c r="AF40" s="2">
        <v>33</v>
      </c>
      <c r="AG40" s="2">
        <v>453</v>
      </c>
    </row>
    <row r="41" spans="1:33">
      <c r="A41" s="2">
        <v>40</v>
      </c>
      <c r="B41" s="2" t="s">
        <v>84</v>
      </c>
      <c r="C41" s="2">
        <f t="shared" si="0"/>
        <v>841</v>
      </c>
      <c r="D41" s="2">
        <f t="shared" si="1"/>
        <v>870</v>
      </c>
      <c r="E41" s="2">
        <f t="shared" si="2"/>
        <v>1043</v>
      </c>
      <c r="F41" s="2">
        <v>113</v>
      </c>
      <c r="G41" s="2">
        <v>86</v>
      </c>
      <c r="H41" s="2">
        <v>76</v>
      </c>
      <c r="I41" s="2">
        <v>268</v>
      </c>
      <c r="J41" s="2">
        <v>4</v>
      </c>
      <c r="K41" s="2">
        <v>128</v>
      </c>
      <c r="L41" s="2">
        <v>166</v>
      </c>
      <c r="M41" s="2">
        <v>116</v>
      </c>
      <c r="N41" s="2">
        <v>123</v>
      </c>
      <c r="O41" s="2">
        <v>285</v>
      </c>
      <c r="P41" s="2">
        <v>35</v>
      </c>
      <c r="Q41" s="2">
        <v>146</v>
      </c>
      <c r="R41" s="2">
        <v>159</v>
      </c>
      <c r="S41" s="2">
        <v>6</v>
      </c>
      <c r="T41" s="2">
        <v>120</v>
      </c>
      <c r="U41" s="2">
        <v>164</v>
      </c>
      <c r="V41" s="2">
        <v>31</v>
      </c>
      <c r="W41" s="2">
        <v>238</v>
      </c>
      <c r="X41" s="2">
        <v>102</v>
      </c>
      <c r="Y41" s="2">
        <v>247</v>
      </c>
      <c r="Z41" s="2">
        <v>141</v>
      </c>
      <c r="AA41" s="2">
        <v>117</v>
      </c>
      <c r="AB41" s="2">
        <v>271</v>
      </c>
      <c r="AC41" s="2">
        <v>121</v>
      </c>
      <c r="AD41" s="2">
        <v>76</v>
      </c>
      <c r="AE41" s="2">
        <v>28</v>
      </c>
      <c r="AF41" s="2">
        <v>25</v>
      </c>
      <c r="AG41" s="2">
        <v>202</v>
      </c>
    </row>
    <row r="42" spans="1:33">
      <c r="A42" s="2">
        <v>41</v>
      </c>
      <c r="B42" s="2" t="s">
        <v>12</v>
      </c>
      <c r="C42" s="2">
        <f t="shared" si="0"/>
        <v>730</v>
      </c>
      <c r="D42" s="2">
        <f t="shared" si="1"/>
        <v>746</v>
      </c>
      <c r="E42" s="2">
        <f t="shared" si="2"/>
        <v>510</v>
      </c>
      <c r="F42" s="2">
        <v>25</v>
      </c>
      <c r="G42" s="2">
        <v>0</v>
      </c>
      <c r="H42" s="2">
        <v>32</v>
      </c>
      <c r="I42" s="2">
        <v>7</v>
      </c>
      <c r="J42" s="2">
        <v>298</v>
      </c>
      <c r="K42" s="2">
        <v>110</v>
      </c>
      <c r="L42" s="2">
        <v>258</v>
      </c>
      <c r="M42" s="2">
        <v>162</v>
      </c>
      <c r="N42" s="2">
        <v>-20</v>
      </c>
      <c r="O42" s="2">
        <v>216</v>
      </c>
      <c r="P42" s="2">
        <v>12</v>
      </c>
      <c r="Q42" s="2">
        <v>130</v>
      </c>
      <c r="R42" s="2">
        <v>84</v>
      </c>
      <c r="S42" s="2">
        <v>162</v>
      </c>
      <c r="T42" s="2">
        <v>80</v>
      </c>
      <c r="U42" s="2">
        <v>23</v>
      </c>
      <c r="V42" s="2">
        <v>84</v>
      </c>
      <c r="W42" s="2">
        <v>33</v>
      </c>
      <c r="X42" s="2">
        <v>158</v>
      </c>
      <c r="Y42" s="2">
        <v>159</v>
      </c>
      <c r="Z42" s="2">
        <v>-27</v>
      </c>
      <c r="AA42" s="2">
        <v>186</v>
      </c>
      <c r="AB42" s="2">
        <v>61</v>
      </c>
      <c r="AC42" s="2">
        <v>360</v>
      </c>
      <c r="AD42" s="2">
        <v>82</v>
      </c>
      <c r="AE42" s="2">
        <v>313</v>
      </c>
      <c r="AF42" s="2">
        <v>0</v>
      </c>
      <c r="AG42" s="2">
        <v>153</v>
      </c>
    </row>
  </sheetData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44"/>
  <sheetViews>
    <sheetView showGridLines="0" zoomScaleNormal="100" workbookViewId="0"/>
  </sheetViews>
  <sheetFormatPr defaultColWidth="17.140625" defaultRowHeight="12.75" customHeight="1"/>
  <cols>
    <col min="1" max="1" width="27" customWidth="1"/>
    <col min="2" max="2" width="25" customWidth="1"/>
    <col min="3" max="3" width="27" customWidth="1"/>
    <col min="4" max="4" width="22.5703125" customWidth="1"/>
    <col min="5" max="5" width="29.140625" customWidth="1"/>
    <col min="6" max="7" width="25" customWidth="1"/>
    <col min="8" max="8" width="22.85546875" customWidth="1"/>
    <col min="9" max="9" width="25" customWidth="1"/>
    <col min="10" max="21" width="17.140625" customWidth="1"/>
  </cols>
  <sheetData>
    <row r="2" spans="1:9" ht="15.75">
      <c r="D2" s="4">
        <f>BracketPoints!R4</f>
        <v>1292</v>
      </c>
      <c r="E2" s="5" t="str">
        <f>BracketPoints!B4</f>
        <v>S3 Idaho Ice-Holes (Wan)</v>
      </c>
    </row>
    <row r="3" spans="1:9" ht="15.75">
      <c r="A3" s="5" t="str">
        <f>BracketPoints!B2</f>
        <v>S1 Team Jussi (Han)</v>
      </c>
      <c r="B3" s="6">
        <f>BracketPoints!I2</f>
        <v>1740</v>
      </c>
      <c r="E3" s="7"/>
      <c r="F3" s="8"/>
      <c r="H3" s="9">
        <f>BracketPoints!I3</f>
        <v>1657</v>
      </c>
      <c r="I3" s="5" t="str">
        <f>BracketPoints!B3</f>
        <v>S2 Krazy Kopitarians (McC)</v>
      </c>
    </row>
    <row r="4" spans="1:9">
      <c r="A4" s="7"/>
      <c r="B4" s="8"/>
      <c r="E4" s="10"/>
      <c r="F4" s="11" t="str">
        <f>BracketPoints!B2</f>
        <v>S1 Team Jussi (Han)</v>
      </c>
      <c r="H4" s="10"/>
      <c r="I4" s="12"/>
    </row>
    <row r="5" spans="1:9" ht="15.75">
      <c r="A5" s="13"/>
      <c r="B5" s="11" t="str">
        <f>BracketPoints!B2</f>
        <v>S1 Team Jussi (Han)</v>
      </c>
      <c r="C5" s="6">
        <f>BracketPoints!L2</f>
        <v>1838</v>
      </c>
      <c r="D5" s="14">
        <f>BracketPoints!R2</f>
        <v>1408</v>
      </c>
      <c r="E5" s="15" t="str">
        <f>BracketPoints!B2</f>
        <v>S1 Team Jussi (Han)</v>
      </c>
      <c r="F5" s="16" t="s">
        <v>103</v>
      </c>
      <c r="G5" s="14">
        <f>BracketPoints!L3</f>
        <v>1484</v>
      </c>
      <c r="H5" s="15" t="str">
        <f>BracketPoints!B3</f>
        <v>S2 Krazy Kopitarians (McC)</v>
      </c>
      <c r="I5" s="8"/>
    </row>
    <row r="6" spans="1:9" ht="15.75">
      <c r="A6" s="15" t="str">
        <f>BracketPoints!B17</f>
        <v>S16 The Little Red Machine (Han)</v>
      </c>
      <c r="B6" s="17">
        <f>BracketPoints!I17</f>
        <v>1508</v>
      </c>
      <c r="C6" s="8"/>
      <c r="E6" s="18"/>
      <c r="F6" s="5" t="str">
        <f>BracketPoints!B4</f>
        <v>S3 Idaho Ice-Holes (Wan)</v>
      </c>
      <c r="G6" s="10"/>
      <c r="H6" s="19">
        <f>BracketPoints!I16</f>
        <v>1540</v>
      </c>
      <c r="I6" s="11" t="str">
        <f>BracketPoints!B16</f>
        <v>S15 Machete Squad (Han)</v>
      </c>
    </row>
    <row r="7" spans="1:9">
      <c r="A7" s="18"/>
      <c r="B7" s="20"/>
      <c r="C7" s="8"/>
      <c r="F7" s="21" t="s">
        <v>122</v>
      </c>
      <c r="G7" s="10"/>
      <c r="H7" s="8"/>
      <c r="I7" s="18"/>
    </row>
    <row r="8" spans="1:9" ht="15.75">
      <c r="B8" s="10"/>
      <c r="C8" s="11" t="str">
        <f>BracketPoints!B2</f>
        <v>S1 Team Jussi (Han)</v>
      </c>
      <c r="D8" s="22">
        <f>BracketPoints!O2</f>
        <v>1307</v>
      </c>
      <c r="F8" s="14">
        <f>BracketPoints!O3</f>
        <v>1606</v>
      </c>
      <c r="G8" s="15" t="str">
        <f>BracketPoints!B3</f>
        <v>S2 Krazy Kopitarians (McC)</v>
      </c>
      <c r="H8" s="8"/>
    </row>
    <row r="9" spans="1:9" ht="15.75">
      <c r="A9" s="5" t="str">
        <f>BracketPoints!B10</f>
        <v>S9 New Mexico Lobos (Wan)</v>
      </c>
      <c r="B9" s="23">
        <f>BracketPoints!I10</f>
        <v>1145</v>
      </c>
      <c r="C9" s="24"/>
      <c r="D9" s="8"/>
      <c r="E9" s="25"/>
      <c r="F9" s="10"/>
      <c r="G9" s="24"/>
      <c r="H9" s="26">
        <f>BracketPoints!I11</f>
        <v>1571</v>
      </c>
      <c r="I9" s="5" t="str">
        <f>BracketPoints!B11</f>
        <v>S10 The Lizards  (McC)</v>
      </c>
    </row>
    <row r="10" spans="1:9">
      <c r="A10" s="7"/>
      <c r="B10" s="27"/>
      <c r="C10" s="27"/>
      <c r="D10" s="8"/>
      <c r="F10" s="10"/>
      <c r="G10" s="27"/>
      <c r="H10" s="27"/>
      <c r="I10" s="12"/>
    </row>
    <row r="11" spans="1:9" ht="15.75">
      <c r="A11" s="10"/>
      <c r="B11" s="28" t="str">
        <f>BracketPoints!B9</f>
        <v>S8 Callin it a Kariya (Wan)</v>
      </c>
      <c r="C11" s="29">
        <f>BracketPoints!L9</f>
        <v>1488</v>
      </c>
      <c r="D11" s="8"/>
      <c r="F11" s="10"/>
      <c r="G11" s="30">
        <f>BracketPoints!L11</f>
        <v>1365</v>
      </c>
      <c r="H11" s="28" t="str">
        <f>BracketPoints!B11</f>
        <v>S10 The Lizards  (McC)</v>
      </c>
      <c r="I11" s="8"/>
    </row>
    <row r="12" spans="1:9" ht="15.75">
      <c r="A12" s="15" t="str">
        <f>BracketPoints!B9</f>
        <v>S8 Callin it a Kariya (Wan)</v>
      </c>
      <c r="B12" s="31">
        <f>BracketPoints!I9</f>
        <v>1399</v>
      </c>
      <c r="C12" s="10"/>
      <c r="D12" s="8"/>
      <c r="E12" s="5" t="str">
        <f>BracketPoints!B3</f>
        <v>S2 Krazy Kopitarians (McC)</v>
      </c>
      <c r="F12" s="10"/>
      <c r="G12" s="8"/>
      <c r="H12" s="32">
        <f>BracketPoints!I8</f>
        <v>1376</v>
      </c>
      <c r="I12" s="11" t="str">
        <f>BracketPoints!B8</f>
        <v>S7 Clobber Monkeys (McC)</v>
      </c>
    </row>
    <row r="13" spans="1:9">
      <c r="A13" s="18"/>
      <c r="C13" s="10"/>
      <c r="D13" s="8"/>
      <c r="E13" s="21" t="s">
        <v>15</v>
      </c>
      <c r="F13" s="10"/>
      <c r="G13" s="8"/>
      <c r="I13" s="18"/>
    </row>
    <row r="14" spans="1:9">
      <c r="C14" s="10"/>
      <c r="D14" s="8"/>
      <c r="F14" s="10"/>
      <c r="G14" s="8"/>
    </row>
    <row r="15" spans="1:9">
      <c r="C15" s="10"/>
      <c r="D15" s="8"/>
      <c r="E15" s="5" t="str">
        <f>BracketPoints!B14</f>
        <v>S13 Liquored Up And Pantless (Han)</v>
      </c>
      <c r="F15" s="10"/>
      <c r="G15" s="8"/>
    </row>
    <row r="16" spans="1:9" ht="25.5">
      <c r="A16" s="25" t="s">
        <v>93</v>
      </c>
      <c r="B16" s="25" t="s">
        <v>51</v>
      </c>
      <c r="C16" s="33" t="s">
        <v>25</v>
      </c>
      <c r="D16" s="8"/>
      <c r="E16" s="34" t="s">
        <v>114</v>
      </c>
      <c r="F16" s="10"/>
      <c r="G16" s="35" t="s">
        <v>25</v>
      </c>
      <c r="H16" s="36" t="s">
        <v>51</v>
      </c>
      <c r="I16" s="36" t="s">
        <v>93</v>
      </c>
    </row>
    <row r="17" spans="1:9">
      <c r="A17" s="25" t="s">
        <v>5</v>
      </c>
      <c r="B17" s="25" t="s">
        <v>83</v>
      </c>
      <c r="C17" s="33" t="s">
        <v>102</v>
      </c>
      <c r="D17" s="8"/>
      <c r="F17" s="10"/>
      <c r="G17" s="35" t="s">
        <v>102</v>
      </c>
      <c r="H17" s="36" t="s">
        <v>83</v>
      </c>
      <c r="I17" s="36" t="s">
        <v>5</v>
      </c>
    </row>
    <row r="18" spans="1:9">
      <c r="C18" s="10"/>
      <c r="D18" s="11" t="str">
        <f>BracketPoints!B14</f>
        <v>S13 Liquored Up And Pantless (Han)</v>
      </c>
      <c r="F18" s="15" t="str">
        <f>BracketPoints!B3</f>
        <v>S2 Krazy Kopitarians (McC)</v>
      </c>
      <c r="G18" s="8"/>
    </row>
    <row r="19" spans="1:9" ht="15.75">
      <c r="C19" s="10"/>
      <c r="D19" s="37">
        <f>BracketPoints!R14</f>
        <v>1013</v>
      </c>
      <c r="F19" s="38">
        <f>BracketPoints!R3</f>
        <v>1539</v>
      </c>
      <c r="G19" s="8"/>
    </row>
    <row r="20" spans="1:9" ht="15.75">
      <c r="A20" s="5" t="str">
        <f>BracketPoints!B6</f>
        <v>S5 Team V (McC)</v>
      </c>
      <c r="B20" s="6">
        <f>BracketPoints!I6</f>
        <v>1034</v>
      </c>
      <c r="C20" s="10"/>
      <c r="D20" s="8"/>
      <c r="F20" s="10"/>
      <c r="G20" s="8"/>
      <c r="H20" s="9">
        <f>BracketPoints!I7</f>
        <v>1620</v>
      </c>
      <c r="I20" s="5" t="str">
        <f>BracketPoints!B7</f>
        <v>S6 E Lansing Spartans (Wan)</v>
      </c>
    </row>
    <row r="21" spans="1:9">
      <c r="A21" s="7"/>
      <c r="B21" s="8"/>
      <c r="C21" s="10"/>
      <c r="D21" s="8"/>
      <c r="E21" s="39" t="s">
        <v>70</v>
      </c>
      <c r="F21" s="10"/>
      <c r="G21" s="8"/>
      <c r="H21" s="10"/>
      <c r="I21" s="12"/>
    </row>
    <row r="22" spans="1:9" ht="15.75">
      <c r="A22" s="10"/>
      <c r="B22" s="11" t="str">
        <f>BracketPoints!B6</f>
        <v>S5 Team V (McC)</v>
      </c>
      <c r="C22" s="23">
        <f>BracketPoints!L6</f>
        <v>1203</v>
      </c>
      <c r="D22" s="8"/>
      <c r="E22" s="39" t="s">
        <v>86</v>
      </c>
      <c r="F22" s="10"/>
      <c r="G22" s="40">
        <f>BracketPoints!L7</f>
        <v>1192</v>
      </c>
      <c r="H22" s="15" t="str">
        <f>BracketPoints!B7</f>
        <v>S6 E Lansing Spartans (Wan)</v>
      </c>
      <c r="I22" s="8"/>
    </row>
    <row r="23" spans="1:9" ht="15.75">
      <c r="A23" s="15" t="str">
        <f>BracketPoints!B13</f>
        <v>S12 ShowMe OnTheDoll (Han)</v>
      </c>
      <c r="B23" s="17">
        <f>BracketPoints!I13</f>
        <v>972</v>
      </c>
      <c r="C23" s="27"/>
      <c r="D23" s="8"/>
      <c r="F23" s="10"/>
      <c r="G23" s="27"/>
      <c r="H23" s="19">
        <f>BracketPoints!I12</f>
        <v>1197</v>
      </c>
      <c r="I23" s="11" t="str">
        <f>BracketPoints!B12</f>
        <v>S11 dirtyPedro's 'Tans (Wan)</v>
      </c>
    </row>
    <row r="24" spans="1:9">
      <c r="A24" s="18"/>
      <c r="B24" s="10"/>
      <c r="C24" s="27"/>
      <c r="D24" s="8"/>
      <c r="F24" s="10"/>
      <c r="G24" s="27"/>
      <c r="H24" s="8"/>
      <c r="I24" s="18"/>
    </row>
    <row r="25" spans="1:9" ht="15.75">
      <c r="B25" s="10"/>
      <c r="C25" s="28" t="str">
        <f>BracketPoints!B14</f>
        <v>S13 Liquored Up And Pantless (Han)</v>
      </c>
      <c r="D25" s="41">
        <f>BracketPoints!O14</f>
        <v>1735</v>
      </c>
      <c r="F25" s="42">
        <f>BracketPoints!O4</f>
        <v>1437</v>
      </c>
      <c r="G25" s="28" t="str">
        <f>BracketPoints!B4</f>
        <v>S3 Idaho Ice-Holes (Wan)</v>
      </c>
      <c r="H25" s="8"/>
    </row>
    <row r="26" spans="1:9" ht="15.75">
      <c r="A26" s="5" t="str">
        <f>BracketPoints!B14</f>
        <v>S13 Liquored Up And Pantless (Han)</v>
      </c>
      <c r="B26" s="43">
        <f>BracketPoints!I14</f>
        <v>1616</v>
      </c>
      <c r="C26" s="12"/>
      <c r="D26" s="4">
        <f>BracketPoints!R9</f>
        <v>1172</v>
      </c>
      <c r="E26" s="5" t="str">
        <f>BracketPoints!B9</f>
        <v>S8 Callin it a Kariya (Wan)</v>
      </c>
      <c r="G26" s="7"/>
      <c r="H26" s="44">
        <f>BracketPoints!I15</f>
        <v>1233</v>
      </c>
      <c r="I26" s="5" t="str">
        <f>BracketPoints!B15</f>
        <v>S14 canucksuck IX (McC)</v>
      </c>
    </row>
    <row r="27" spans="1:9">
      <c r="A27" s="7"/>
      <c r="B27" s="27"/>
      <c r="C27" s="8"/>
      <c r="E27" s="7"/>
      <c r="F27" s="8"/>
      <c r="G27" s="10"/>
      <c r="H27" s="27"/>
      <c r="I27" s="12"/>
    </row>
    <row r="28" spans="1:9" ht="15.75">
      <c r="A28" s="10"/>
      <c r="B28" s="28" t="str">
        <f>BracketPoints!B14</f>
        <v>S13 Liquored Up And Pantless (Han)</v>
      </c>
      <c r="C28" s="41">
        <f>BracketPoints!L14</f>
        <v>1525</v>
      </c>
      <c r="E28" s="10"/>
      <c r="F28" s="11" t="str">
        <f>BracketPoints!B11</f>
        <v>S10 The Lizards  (McC)</v>
      </c>
      <c r="G28" s="45">
        <f>BracketPoints!L4</f>
        <v>1361</v>
      </c>
      <c r="H28" s="28" t="str">
        <f>BracketPoints!B4</f>
        <v>S3 Idaho Ice-Holes (Wan)</v>
      </c>
      <c r="I28" s="8"/>
    </row>
    <row r="29" spans="1:9" ht="15.75">
      <c r="A29" s="15" t="str">
        <f>BracketPoints!B5</f>
        <v>S4 Bear Point Bandits (Han)</v>
      </c>
      <c r="B29" s="46">
        <f>BracketPoints!I5</f>
        <v>1021</v>
      </c>
      <c r="D29" s="14">
        <f>BracketPoints!R11</f>
        <v>1534</v>
      </c>
      <c r="E29" s="15" t="str">
        <f>BracketPoints!B11</f>
        <v>S10 The Lizards  (McC)</v>
      </c>
      <c r="F29" s="16" t="s">
        <v>120</v>
      </c>
      <c r="H29" s="47">
        <f>BracketPoints!I4</f>
        <v>1671</v>
      </c>
      <c r="I29" s="11" t="str">
        <f>BracketPoints!B4</f>
        <v>S3 Idaho Ice-Holes (Wan)</v>
      </c>
    </row>
    <row r="30" spans="1:9">
      <c r="A30" s="18"/>
      <c r="E30" s="18"/>
      <c r="I30" s="18"/>
    </row>
    <row r="31" spans="1:9">
      <c r="F31" s="5" t="str">
        <f>BracketPoints!B9</f>
        <v>S8 Callin it a Kariya (Wan)</v>
      </c>
    </row>
    <row r="32" spans="1:9">
      <c r="F32" s="21" t="s">
        <v>43</v>
      </c>
    </row>
    <row r="34" spans="3:7">
      <c r="C34" s="5" t="s">
        <v>87</v>
      </c>
      <c r="E34" s="5" t="s">
        <v>79</v>
      </c>
      <c r="G34" s="5" t="s">
        <v>23</v>
      </c>
    </row>
    <row r="35" spans="3:7">
      <c r="C35" s="48" t="s">
        <v>61</v>
      </c>
      <c r="E35" s="48" t="s">
        <v>65</v>
      </c>
      <c r="G35" s="48" t="s">
        <v>21</v>
      </c>
    </row>
    <row r="37" spans="3:7">
      <c r="C37" s="5" t="s">
        <v>6</v>
      </c>
      <c r="E37" s="5" t="s">
        <v>1</v>
      </c>
      <c r="G37" s="5" t="s">
        <v>125</v>
      </c>
    </row>
    <row r="38" spans="3:7">
      <c r="C38" s="48" t="s">
        <v>13</v>
      </c>
      <c r="E38" s="48" t="s">
        <v>97</v>
      </c>
      <c r="G38" s="48" t="s">
        <v>44</v>
      </c>
    </row>
    <row r="40" spans="3:7">
      <c r="C40" s="5" t="s">
        <v>55</v>
      </c>
      <c r="E40" s="5" t="s">
        <v>77</v>
      </c>
      <c r="G40" s="5" t="s">
        <v>48</v>
      </c>
    </row>
    <row r="41" spans="3:7">
      <c r="C41" s="48" t="s">
        <v>22</v>
      </c>
      <c r="E41" s="48" t="s">
        <v>53</v>
      </c>
      <c r="G41" s="48" t="s">
        <v>32</v>
      </c>
    </row>
    <row r="43" spans="3:7">
      <c r="G43" s="5" t="s">
        <v>14</v>
      </c>
    </row>
    <row r="44" spans="3:7">
      <c r="G44" s="48" t="s">
        <v>37</v>
      </c>
    </row>
  </sheetData>
  <conditionalFormatting sqref="J30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46"/>
  <sheetViews>
    <sheetView showGridLines="0" tabSelected="1" zoomScaleNormal="100" workbookViewId="0"/>
  </sheetViews>
  <sheetFormatPr defaultColWidth="17.140625" defaultRowHeight="12.75" customHeight="1"/>
  <cols>
    <col min="1" max="2" width="25" customWidth="1"/>
    <col min="3" max="3" width="27" customWidth="1"/>
    <col min="4" max="4" width="25" customWidth="1"/>
    <col min="5" max="5" width="26.85546875" customWidth="1"/>
    <col min="6" max="9" width="25" customWidth="1"/>
    <col min="10" max="21" width="17.140625" customWidth="1"/>
  </cols>
  <sheetData>
    <row r="2" spans="1:9" ht="15.75">
      <c r="A2" s="5" t="str">
        <f>BracketPoints!B18</f>
        <v>S17 Birds of War (Wan)</v>
      </c>
      <c r="B2" s="22">
        <f>BracketPoints!I18</f>
        <v>1313</v>
      </c>
      <c r="H2" s="9">
        <f>BracketPoints!I19</f>
        <v>1337</v>
      </c>
      <c r="I2" s="5" t="str">
        <f>BracketPoints!B19</f>
        <v>S18 Vandelay Industries (Wan)</v>
      </c>
    </row>
    <row r="3" spans="1:9">
      <c r="A3" s="7"/>
      <c r="B3" s="8"/>
      <c r="H3" s="10"/>
      <c r="I3" s="12"/>
    </row>
    <row r="4" spans="1:9" ht="15.75">
      <c r="A4" s="13"/>
      <c r="B4" s="11" t="str">
        <f>BracketPoints!B33</f>
        <v>S32 Trapped Under Ice (Wan)</v>
      </c>
      <c r="C4" s="6">
        <f>BracketPoints!L33</f>
        <v>864</v>
      </c>
      <c r="G4" s="4">
        <f>BracketPoints!L19</f>
        <v>1181</v>
      </c>
      <c r="H4" s="15" t="str">
        <f>BracketPoints!B19</f>
        <v>S18 Vandelay Industries (Wan)</v>
      </c>
      <c r="I4" s="8"/>
    </row>
    <row r="5" spans="1:9" ht="15.75">
      <c r="A5" s="15" t="str">
        <f>BracketPoints!B33</f>
        <v>S32 Trapped Under Ice (Wan)</v>
      </c>
      <c r="B5" s="49">
        <f>BracketPoints!I33</f>
        <v>1677</v>
      </c>
      <c r="C5" s="8"/>
      <c r="G5" s="10"/>
      <c r="H5" s="19">
        <f>BracketPoints!I32</f>
        <v>960</v>
      </c>
      <c r="I5" s="11" t="str">
        <f>BracketPoints!B32</f>
        <v>S31 Another Save By Thomas (Han)</v>
      </c>
    </row>
    <row r="6" spans="1:9">
      <c r="A6" s="18"/>
      <c r="B6" s="20"/>
      <c r="C6" s="8"/>
      <c r="G6" s="10"/>
      <c r="H6" s="8"/>
      <c r="I6" s="18"/>
    </row>
    <row r="7" spans="1:9" ht="15.75">
      <c r="B7" s="10"/>
      <c r="C7" s="11" t="str">
        <f>BracketPoints!B33</f>
        <v>S32 Trapped Under Ice (Wan)</v>
      </c>
      <c r="D7" s="22">
        <f>BracketPoints!O33</f>
        <v>1005</v>
      </c>
      <c r="F7" s="4">
        <f>BracketPoints!O27</f>
        <v>1179</v>
      </c>
      <c r="G7" s="15" t="str">
        <f>BracketPoints!B27</f>
        <v>S26 Campbell Kings (McC)</v>
      </c>
      <c r="H7" s="8"/>
    </row>
    <row r="8" spans="1:9" ht="15.75">
      <c r="A8" s="5" t="str">
        <f>BracketPoints!B26</f>
        <v>S25 Seguin Nut Sacks (McC)</v>
      </c>
      <c r="B8" s="43">
        <f>BracketPoints!I26</f>
        <v>1402</v>
      </c>
      <c r="C8" s="24"/>
      <c r="D8" s="8"/>
      <c r="F8" s="10"/>
      <c r="G8" s="24"/>
      <c r="H8" s="26">
        <f>BracketPoints!I27</f>
        <v>1056</v>
      </c>
      <c r="I8" s="5" t="str">
        <f>BracketPoints!B27</f>
        <v>S26 Campbell Kings (McC)</v>
      </c>
    </row>
    <row r="9" spans="1:9">
      <c r="A9" s="7"/>
      <c r="B9" s="27"/>
      <c r="C9" s="27"/>
      <c r="D9" s="8"/>
      <c r="F9" s="10"/>
      <c r="G9" s="27"/>
      <c r="H9" s="27"/>
      <c r="I9" s="12"/>
    </row>
    <row r="10" spans="1:9" ht="15.75">
      <c r="A10" s="10"/>
      <c r="B10" s="28" t="str">
        <f>BracketPoints!B26</f>
        <v>S25 Seguin Nut Sacks (McC)</v>
      </c>
      <c r="C10" s="29">
        <f>BracketPoints!L26</f>
        <v>720</v>
      </c>
      <c r="D10" s="8"/>
      <c r="F10" s="10"/>
      <c r="G10" s="50">
        <f>BracketPoints!L27</f>
        <v>1308</v>
      </c>
      <c r="H10" s="28" t="str">
        <f>BracketPoints!B27</f>
        <v>S26 Campbell Kings (McC)</v>
      </c>
      <c r="I10" s="8"/>
    </row>
    <row r="11" spans="1:9" ht="15.75">
      <c r="A11" s="15" t="str">
        <f>BracketPoints!B25</f>
        <v>S24 Palmateer and The Raiders (Wan)</v>
      </c>
      <c r="B11" s="46">
        <f>BracketPoints!I25</f>
        <v>1136</v>
      </c>
      <c r="C11" s="10"/>
      <c r="D11" s="8"/>
      <c r="E11" s="5" t="str">
        <f>BracketPoints!B20</f>
        <v xml:space="preserve">S19 Smell the Glove (Han) </v>
      </c>
      <c r="F11" s="10"/>
      <c r="G11" s="8"/>
      <c r="H11" s="32">
        <f>BracketPoints!I24</f>
        <v>812</v>
      </c>
      <c r="I11" s="11" t="str">
        <f>BracketPoints!B24</f>
        <v>S23 Bronze A (McC)</v>
      </c>
    </row>
    <row r="12" spans="1:9">
      <c r="A12" s="18"/>
      <c r="C12" s="10"/>
      <c r="D12" s="8"/>
      <c r="E12" s="21" t="s">
        <v>50</v>
      </c>
      <c r="F12" s="10"/>
      <c r="G12" s="8"/>
      <c r="I12" s="18"/>
    </row>
    <row r="13" spans="1:9">
      <c r="C13" s="10"/>
      <c r="D13" s="8"/>
      <c r="F13" s="10"/>
      <c r="G13" s="8"/>
    </row>
    <row r="14" spans="1:9">
      <c r="C14" s="10"/>
      <c r="D14" s="8"/>
      <c r="E14" s="5" t="str">
        <f>BracketPoints!B21</f>
        <v>S20 Sacramento St Pats (McC)</v>
      </c>
      <c r="F14" s="10"/>
      <c r="G14" s="8"/>
    </row>
    <row r="15" spans="1:9" ht="25.5">
      <c r="A15" s="25" t="s">
        <v>93</v>
      </c>
      <c r="B15" s="25" t="s">
        <v>51</v>
      </c>
      <c r="C15" s="33" t="s">
        <v>25</v>
      </c>
      <c r="D15" s="8"/>
      <c r="E15" s="34" t="s">
        <v>20</v>
      </c>
      <c r="F15" s="10"/>
      <c r="G15" s="35" t="s">
        <v>25</v>
      </c>
      <c r="H15" s="36" t="s">
        <v>51</v>
      </c>
      <c r="I15" s="36" t="s">
        <v>93</v>
      </c>
    </row>
    <row r="16" spans="1:9">
      <c r="A16" s="25" t="s">
        <v>5</v>
      </c>
      <c r="B16" s="25" t="s">
        <v>83</v>
      </c>
      <c r="C16" s="33" t="s">
        <v>102</v>
      </c>
      <c r="D16" s="8"/>
      <c r="F16" s="10"/>
      <c r="G16" s="35" t="s">
        <v>102</v>
      </c>
      <c r="H16" s="36" t="s">
        <v>83</v>
      </c>
      <c r="I16" s="36" t="s">
        <v>5</v>
      </c>
    </row>
    <row r="17" spans="1:9">
      <c r="C17" s="10"/>
      <c r="D17" s="11" t="str">
        <f>BracketPoints!B21</f>
        <v>S20 Sacramento St Pats (McC)</v>
      </c>
      <c r="F17" s="15" t="str">
        <f>BracketPoints!B20</f>
        <v xml:space="preserve">S19 Smell the Glove (Han) </v>
      </c>
      <c r="G17" s="8"/>
    </row>
    <row r="18" spans="1:9" ht="15.75">
      <c r="C18" s="10"/>
      <c r="D18" s="37">
        <f>BracketPoints!R21</f>
        <v>1104</v>
      </c>
      <c r="F18" s="38">
        <f>BracketPoints!R20</f>
        <v>1242</v>
      </c>
      <c r="G18" s="8"/>
    </row>
    <row r="19" spans="1:9" ht="15.75">
      <c r="A19" s="5" t="str">
        <f>BracketPoints!B22</f>
        <v>S21 Team Wesley Snipes (Han)</v>
      </c>
      <c r="B19" s="22">
        <f>BracketPoints!I22</f>
        <v>1322</v>
      </c>
      <c r="C19" s="10"/>
      <c r="D19" s="8"/>
      <c r="F19" s="10"/>
      <c r="G19" s="8"/>
      <c r="H19" s="9">
        <f>BracketPoints!I23</f>
        <v>1211</v>
      </c>
      <c r="I19" s="5" t="str">
        <f>BracketPoints!B23</f>
        <v>S22 Swamptown Sparkle Twins (Han)</v>
      </c>
    </row>
    <row r="20" spans="1:9">
      <c r="A20" s="7"/>
      <c r="B20" s="8"/>
      <c r="C20" s="10"/>
      <c r="D20" s="8"/>
      <c r="E20" s="39" t="s">
        <v>26</v>
      </c>
      <c r="F20" s="10"/>
      <c r="G20" s="8"/>
      <c r="H20" s="10"/>
      <c r="I20" s="12"/>
    </row>
    <row r="21" spans="1:9" ht="15.75">
      <c r="A21" s="10"/>
      <c r="B21" s="11" t="str">
        <f>BracketPoints!B29</f>
        <v>S28 West Coast Storm (McC)</v>
      </c>
      <c r="C21" s="23">
        <f>BracketPoints!L29</f>
        <v>1481</v>
      </c>
      <c r="D21" s="8"/>
      <c r="E21" s="39" t="s">
        <v>86</v>
      </c>
      <c r="F21" s="10"/>
      <c r="G21" s="40">
        <f>BracketPoints!L23</f>
        <v>1017</v>
      </c>
      <c r="H21" s="15" t="str">
        <f>BracketPoints!B23</f>
        <v>S22 Swamptown Sparkle Twins (Han)</v>
      </c>
      <c r="I21" s="8"/>
    </row>
    <row r="22" spans="1:9" ht="15.75">
      <c r="A22" s="15" t="str">
        <f>BracketPoints!B29</f>
        <v>S28 West Coast Storm (McC)</v>
      </c>
      <c r="B22" s="49">
        <f>BracketPoints!I29</f>
        <v>1687</v>
      </c>
      <c r="C22" s="27"/>
      <c r="D22" s="8"/>
      <c r="F22" s="10"/>
      <c r="G22" s="27"/>
      <c r="H22" s="19">
        <f>BracketPoints!I28</f>
        <v>1106</v>
      </c>
      <c r="I22" s="11" t="str">
        <f>BracketPoints!B28</f>
        <v>S27 Scotia Troublemakers (Wan)</v>
      </c>
    </row>
    <row r="23" spans="1:9">
      <c r="A23" s="18"/>
      <c r="B23" s="10"/>
      <c r="C23" s="27"/>
      <c r="D23" s="8"/>
      <c r="F23" s="10"/>
      <c r="G23" s="27"/>
      <c r="H23" s="8"/>
      <c r="I23" s="18"/>
    </row>
    <row r="24" spans="1:9" ht="15.75">
      <c r="B24" s="10"/>
      <c r="C24" s="28" t="str">
        <f>BracketPoints!B21</f>
        <v>S20 Sacramento St Pats (McC)</v>
      </c>
      <c r="D24" s="41">
        <f>BracketPoints!O21</f>
        <v>1334</v>
      </c>
      <c r="F24" s="45">
        <f>BracketPoints!O20</f>
        <v>1721</v>
      </c>
      <c r="G24" s="28" t="str">
        <f>BracketPoints!B20</f>
        <v xml:space="preserve">S19 Smell the Glove (Han) </v>
      </c>
      <c r="H24" s="8"/>
    </row>
    <row r="25" spans="1:9" ht="15.75">
      <c r="A25" s="5" t="str">
        <f>BracketPoints!B30</f>
        <v>S29 East Coast Pond Skaters (Han)</v>
      </c>
      <c r="B25" s="23">
        <f>BracketPoints!I30</f>
        <v>1125</v>
      </c>
      <c r="C25" s="12"/>
      <c r="G25" s="7"/>
      <c r="H25" s="44">
        <f>BracketPoints!I31</f>
        <v>1313</v>
      </c>
      <c r="I25" s="5" t="str">
        <f>BracketPoints!B31</f>
        <v>S30 Vancouver Canuckleheads (McC)</v>
      </c>
    </row>
    <row r="26" spans="1:9">
      <c r="A26" s="7"/>
      <c r="B26" s="27"/>
      <c r="C26" s="8"/>
      <c r="G26" s="10"/>
      <c r="H26" s="27"/>
      <c r="I26" s="12"/>
    </row>
    <row r="27" spans="1:9" ht="15.75">
      <c r="A27" s="10"/>
      <c r="B27" s="28" t="str">
        <f>BracketPoints!B21</f>
        <v>S20 Sacramento St Pats (McC)</v>
      </c>
      <c r="C27" s="41">
        <f>BracketPoints!L21</f>
        <v>1641</v>
      </c>
      <c r="G27" s="45">
        <f>BracketPoints!L20</f>
        <v>1640</v>
      </c>
      <c r="H27" s="28" t="str">
        <f>BracketPoints!B20</f>
        <v xml:space="preserve">S19 Smell the Glove (Han) </v>
      </c>
      <c r="I27" s="8"/>
    </row>
    <row r="28" spans="1:9" ht="15.75">
      <c r="A28" s="15" t="str">
        <f>BracketPoints!B21</f>
        <v>S20 Sacramento St Pats (McC)</v>
      </c>
      <c r="B28" s="31">
        <f>BracketPoints!I21</f>
        <v>1275</v>
      </c>
      <c r="F28" s="25"/>
      <c r="H28" s="47">
        <f>BracketPoints!I20</f>
        <v>1789</v>
      </c>
      <c r="I28" s="11" t="str">
        <f>BracketPoints!B20</f>
        <v xml:space="preserve">S19 Smell the Glove (Han) </v>
      </c>
    </row>
    <row r="29" spans="1:9">
      <c r="A29" s="18"/>
      <c r="I29" s="18"/>
    </row>
    <row r="31" spans="1:9">
      <c r="F31" s="25"/>
    </row>
    <row r="33" spans="3:7" ht="25.5">
      <c r="C33" s="5" t="s">
        <v>52</v>
      </c>
      <c r="E33" s="5" t="s">
        <v>66</v>
      </c>
      <c r="G33" s="5" t="s">
        <v>42</v>
      </c>
    </row>
    <row r="34" spans="3:7">
      <c r="C34" s="48" t="s">
        <v>49</v>
      </c>
      <c r="E34" s="48" t="s">
        <v>116</v>
      </c>
      <c r="G34" s="48" t="s">
        <v>115</v>
      </c>
    </row>
    <row r="36" spans="3:7" ht="25.5">
      <c r="C36" s="5" t="s">
        <v>56</v>
      </c>
      <c r="E36" s="5" t="s">
        <v>63</v>
      </c>
      <c r="G36" s="5" t="s">
        <v>10</v>
      </c>
    </row>
    <row r="37" spans="3:7">
      <c r="C37" s="48" t="s">
        <v>104</v>
      </c>
      <c r="E37" s="48" t="s">
        <v>34</v>
      </c>
      <c r="G37" s="48" t="s">
        <v>62</v>
      </c>
    </row>
    <row r="39" spans="3:7">
      <c r="C39" s="5" t="s">
        <v>88</v>
      </c>
      <c r="E39" s="5" t="s">
        <v>69</v>
      </c>
      <c r="G39" s="5" t="s">
        <v>92</v>
      </c>
    </row>
    <row r="40" spans="3:7">
      <c r="C40" s="48" t="s">
        <v>57</v>
      </c>
      <c r="E40" s="48" t="s">
        <v>38</v>
      </c>
      <c r="G40" s="48" t="s">
        <v>71</v>
      </c>
    </row>
    <row r="42" spans="3:7" ht="25.5">
      <c r="C42" s="5" t="s">
        <v>67</v>
      </c>
      <c r="E42" s="5" t="s">
        <v>123</v>
      </c>
      <c r="G42" s="5" t="s">
        <v>119</v>
      </c>
    </row>
    <row r="43" spans="3:7">
      <c r="C43" s="48" t="s">
        <v>3</v>
      </c>
      <c r="E43" s="48" t="s">
        <v>96</v>
      </c>
      <c r="G43" s="48" t="s">
        <v>82</v>
      </c>
    </row>
    <row r="45" spans="3:7" ht="25.5">
      <c r="E45" s="5" t="s">
        <v>60</v>
      </c>
      <c r="G45" s="5" t="s">
        <v>27</v>
      </c>
    </row>
    <row r="46" spans="3:7">
      <c r="E46" s="48" t="s">
        <v>19</v>
      </c>
      <c r="G46" s="48" t="s">
        <v>2</v>
      </c>
    </row>
  </sheetData>
  <conditionalFormatting sqref="J29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BracketPoints</vt:lpstr>
      <vt:lpstr>Daily Points</vt:lpstr>
      <vt:lpstr>Bucket Bracket</vt:lpstr>
      <vt:lpstr>Toilet Bracket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Adrian Grenier</cp:lastModifiedBy>
  <dcterms:created xsi:type="dcterms:W3CDTF">2012-04-13T00:54:14Z</dcterms:created>
  <dcterms:modified xsi:type="dcterms:W3CDTF">2012-04-13T00:54:15Z</dcterms:modified>
</cp:coreProperties>
</file>